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2211C4D2-F962-4A49-9616-C3305EB821D1}" xr6:coauthVersionLast="47" xr6:coauthVersionMax="47" xr10:uidLastSave="{00000000-0000-0000-0000-000000000000}"/>
  <bookViews>
    <workbookView xWindow="-28920" yWindow="-120" windowWidth="29040" windowHeight="15840" tabRatio="882" xr2:uid="{00000000-000D-0000-FFFF-FFFF00000000}"/>
  </bookViews>
  <sheets>
    <sheet name="Introduction and Instructions" sheetId="12" r:id="rId1"/>
    <sheet name="Category Questionnaire " sheetId="18" r:id="rId2"/>
    <sheet name="Spend Data" sheetId="19" r:id="rId3"/>
    <sheet name="Final Output - Matrix" sheetId="17" r:id="rId4"/>
    <sheet name="HELP - Scoring Guidance" sheetId="25" r:id="rId5"/>
    <sheet name="Category scores" sheetId="15" state="hidden" r:id="rId6"/>
    <sheet name="Limits" sheetId="20" state="hidden" r:id="rId7"/>
  </sheets>
  <externalReferences>
    <externalReference r:id="rId8"/>
  </externalReferences>
  <definedNames>
    <definedName name="_xlnm._FilterDatabase" localSheetId="5" hidden="1">'Category scores'!$A$4:$L$22</definedName>
    <definedName name="_Toc420499292" localSheetId="0">'Introduction and Instructions'!$B$7</definedName>
    <definedName name="_Toc420499293" localSheetId="0">'Introduction and Instructions'!$B$12</definedName>
    <definedName name="_Toc420499294" localSheetId="0">'Introduction and Instructions'!#REF!</definedName>
    <definedName name="_Toc420499295" localSheetId="0">'Introduction and Instructions'!#REF!</definedName>
    <definedName name="_Toc420499296" localSheetId="0">'Introduction and Instructions'!#REF!</definedName>
    <definedName name="_Toc420499297" localSheetId="0">'Introduction and Instructions'!$C$28</definedName>
    <definedName name="BUList" localSheetId="1">#REF!</definedName>
    <definedName name="BUList" localSheetId="0">[1]Template!$B$54:$B$60</definedName>
    <definedName name="BUList" localSheetId="6">#REF!</definedName>
    <definedName name="BUList" localSheetId="2">#REF!</definedName>
    <definedName name="BUList">#REF!</definedName>
    <definedName name="IMPACT">#REF!</definedName>
    <definedName name="IMPACT1">#REF!</definedName>
    <definedName name="LIKELIHOOD">#REF!</definedName>
    <definedName name="_xlnm.Print_Area" localSheetId="1">'Category Questionnaire '!$A$1:$C$41</definedName>
    <definedName name="_xlnm.Print_Area" localSheetId="3">'Final Output - Matrix'!$A$1:$M$37</definedName>
    <definedName name="RA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5" l="1"/>
  <c r="F22" i="15" s="1"/>
  <c r="H22" i="15" s="1"/>
  <c r="E21" i="15"/>
  <c r="F21" i="15" s="1"/>
  <c r="H21" i="15" s="1"/>
  <c r="E20" i="15"/>
  <c r="F20" i="15" s="1"/>
  <c r="H20" i="15" s="1"/>
  <c r="E19" i="15"/>
  <c r="F19" i="15" s="1"/>
  <c r="H19" i="15" s="1"/>
  <c r="E18" i="15"/>
  <c r="F18" i="15" s="1"/>
  <c r="H18" i="15" s="1"/>
  <c r="E17" i="15"/>
  <c r="F17" i="15" s="1"/>
  <c r="H17" i="15" s="1"/>
  <c r="E16" i="15"/>
  <c r="F16" i="15" s="1"/>
  <c r="H16" i="15" s="1"/>
  <c r="E15" i="15"/>
  <c r="F15" i="15" s="1"/>
  <c r="H15" i="15" s="1"/>
  <c r="E14" i="15"/>
  <c r="F14" i="15" s="1"/>
  <c r="H14" i="15" s="1"/>
  <c r="E13" i="15"/>
  <c r="F13" i="15" s="1"/>
  <c r="H13" i="15" s="1"/>
  <c r="E12" i="15"/>
  <c r="F12" i="15" s="1"/>
  <c r="H12" i="15" s="1"/>
  <c r="E11" i="15"/>
  <c r="F11" i="15" s="1"/>
  <c r="H11" i="15" s="1"/>
  <c r="E10" i="15"/>
  <c r="F10" i="15" s="1"/>
  <c r="H10" i="15" s="1"/>
  <c r="E9" i="15"/>
  <c r="F9" i="15" s="1"/>
  <c r="H9" i="15" s="1"/>
  <c r="E8" i="15"/>
  <c r="F8" i="15" s="1"/>
  <c r="H8" i="15" s="1"/>
  <c r="E7" i="15"/>
  <c r="F7" i="15" s="1"/>
  <c r="H7" i="15" s="1"/>
  <c r="E6" i="15"/>
  <c r="F6" i="15" s="1"/>
  <c r="H6" i="15" s="1"/>
  <c r="E5" i="15"/>
  <c r="F5" i="15" s="1"/>
  <c r="H5" i="15" s="1"/>
  <c r="C21" i="19"/>
  <c r="B20" i="19"/>
  <c r="C22" i="15" s="1"/>
  <c r="D22" i="15" s="1"/>
  <c r="G22" i="15" s="1"/>
  <c r="I22" i="15" s="1"/>
  <c r="J22" i="15" s="1"/>
  <c r="B19" i="19"/>
  <c r="C21" i="15" s="1"/>
  <c r="D21" i="15" s="1"/>
  <c r="G21" i="15" s="1"/>
  <c r="I21" i="15" s="1"/>
  <c r="J21" i="15" s="1"/>
  <c r="B18" i="19"/>
  <c r="C20" i="15" s="1"/>
  <c r="D20" i="15" s="1"/>
  <c r="G20" i="15" s="1"/>
  <c r="I20" i="15" s="1"/>
  <c r="J20" i="15" s="1"/>
  <c r="B17" i="19"/>
  <c r="C19" i="15" s="1"/>
  <c r="D19" i="15" s="1"/>
  <c r="G19" i="15" s="1"/>
  <c r="I19" i="15" s="1"/>
  <c r="J19" i="15" s="1"/>
  <c r="B16" i="19"/>
  <c r="C18" i="15" s="1"/>
  <c r="D18" i="15" s="1"/>
  <c r="G18" i="15" s="1"/>
  <c r="I18" i="15" s="1"/>
  <c r="J18" i="15" s="1"/>
  <c r="B15" i="19"/>
  <c r="C17" i="15" s="1"/>
  <c r="D17" i="15" s="1"/>
  <c r="G17" i="15" s="1"/>
  <c r="I17" i="15" s="1"/>
  <c r="J17" i="15" s="1"/>
  <c r="B14" i="19"/>
  <c r="C16" i="15" s="1"/>
  <c r="D16" i="15" s="1"/>
  <c r="G16" i="15" s="1"/>
  <c r="I16" i="15" s="1"/>
  <c r="J16" i="15" s="1"/>
  <c r="B13" i="19"/>
  <c r="C15" i="15" s="1"/>
  <c r="D15" i="15" s="1"/>
  <c r="G15" i="15" s="1"/>
  <c r="I15" i="15" s="1"/>
  <c r="J15" i="15" s="1"/>
  <c r="B12" i="19"/>
  <c r="C14" i="15" s="1"/>
  <c r="B11" i="19"/>
  <c r="C13" i="15" s="1"/>
  <c r="B10" i="19"/>
  <c r="C12" i="15" s="1"/>
  <c r="B9" i="19"/>
  <c r="C11" i="15" s="1"/>
  <c r="B8" i="19"/>
  <c r="C10" i="15" s="1"/>
  <c r="B7" i="19"/>
  <c r="C9" i="15" s="1"/>
  <c r="B6" i="19"/>
  <c r="C8" i="15" s="1"/>
  <c r="B5" i="19"/>
  <c r="C7" i="15" s="1"/>
  <c r="B4" i="19"/>
  <c r="C6" i="15" s="1"/>
  <c r="B3" i="19"/>
  <c r="C5" i="15" s="1"/>
  <c r="E41" i="18"/>
  <c r="DA36" i="18"/>
  <c r="CY36" i="18"/>
  <c r="CW36" i="18"/>
  <c r="CU36" i="18"/>
  <c r="CS36" i="18"/>
  <c r="CQ36" i="18"/>
  <c r="CO36" i="18"/>
  <c r="CM36" i="18"/>
  <c r="CK36" i="18"/>
  <c r="CI36" i="18"/>
  <c r="CG36" i="18"/>
  <c r="CE36" i="18"/>
  <c r="CC36" i="18"/>
  <c r="CA36" i="18"/>
  <c r="BY36" i="18"/>
  <c r="BW36" i="18"/>
  <c r="BU36" i="18"/>
  <c r="BS36" i="18"/>
  <c r="BQ36" i="18"/>
  <c r="BO36" i="18"/>
  <c r="BM36" i="18"/>
  <c r="BK36" i="18"/>
  <c r="BI36" i="18"/>
  <c r="BG36" i="18"/>
  <c r="BE36" i="18"/>
  <c r="BC36" i="18"/>
  <c r="BA36" i="18"/>
  <c r="AY36" i="18"/>
  <c r="AW36" i="18"/>
  <c r="AU36" i="18"/>
  <c r="AS36" i="18"/>
  <c r="AQ36" i="18"/>
  <c r="AO36" i="18"/>
  <c r="AM36" i="18"/>
  <c r="AK36" i="18"/>
  <c r="AI36" i="18"/>
  <c r="AG36" i="18"/>
  <c r="AE36" i="18"/>
  <c r="AC36" i="18"/>
  <c r="AA36" i="18"/>
  <c r="Y36" i="18"/>
  <c r="W36" i="18"/>
  <c r="U36" i="18"/>
  <c r="S36" i="18"/>
  <c r="Q36" i="18"/>
  <c r="O36" i="18"/>
  <c r="M36" i="18"/>
  <c r="K36" i="18"/>
  <c r="I36" i="18"/>
  <c r="G36" i="18"/>
  <c r="DA32" i="18"/>
  <c r="CY32" i="18"/>
  <c r="CW32" i="18"/>
  <c r="CU32" i="18"/>
  <c r="CS32" i="18"/>
  <c r="CQ32" i="18"/>
  <c r="CO32" i="18"/>
  <c r="CM32" i="18"/>
  <c r="CK32" i="18"/>
  <c r="CI32" i="18"/>
  <c r="CG32" i="18"/>
  <c r="CE32" i="18"/>
  <c r="CC32" i="18"/>
  <c r="CA32" i="18"/>
  <c r="BY32" i="18"/>
  <c r="BW32" i="18"/>
  <c r="BU32" i="18"/>
  <c r="BS32" i="18"/>
  <c r="BQ32" i="18"/>
  <c r="BO32" i="18"/>
  <c r="BM32" i="18"/>
  <c r="BK32" i="18"/>
  <c r="BI32" i="18"/>
  <c r="BG32" i="18"/>
  <c r="BE32" i="18"/>
  <c r="BC32" i="18"/>
  <c r="BA32" i="18"/>
  <c r="AY32" i="18"/>
  <c r="AW32" i="18"/>
  <c r="AU32" i="18"/>
  <c r="AS32" i="18"/>
  <c r="AQ32" i="18"/>
  <c r="AO32" i="18"/>
  <c r="AM32" i="18"/>
  <c r="AK32" i="18"/>
  <c r="AI32" i="18"/>
  <c r="AG32" i="18"/>
  <c r="AE32" i="18"/>
  <c r="AC32" i="18"/>
  <c r="AA32" i="18"/>
  <c r="Y32" i="18"/>
  <c r="W32" i="18"/>
  <c r="U32" i="18"/>
  <c r="S32" i="18"/>
  <c r="Q32" i="18"/>
  <c r="O32" i="18"/>
  <c r="M32" i="18"/>
  <c r="K32" i="18"/>
  <c r="I32" i="18"/>
  <c r="G32" i="18"/>
  <c r="DA28" i="18"/>
  <c r="CY28" i="18"/>
  <c r="CW28" i="18"/>
  <c r="CU28" i="18"/>
  <c r="CS28" i="18"/>
  <c r="CQ28" i="18"/>
  <c r="CO28" i="18"/>
  <c r="CM28" i="18"/>
  <c r="CK28" i="18"/>
  <c r="CI28" i="18"/>
  <c r="CG28" i="18"/>
  <c r="CE28" i="18"/>
  <c r="CC28" i="18"/>
  <c r="CA28" i="18"/>
  <c r="BY28" i="18"/>
  <c r="BW28" i="18"/>
  <c r="BU28" i="18"/>
  <c r="BS28" i="18"/>
  <c r="BQ28" i="18"/>
  <c r="BO28" i="18"/>
  <c r="BM28" i="18"/>
  <c r="BK28" i="18"/>
  <c r="BI28" i="18"/>
  <c r="BG28" i="18"/>
  <c r="BE28" i="18"/>
  <c r="BC28" i="18"/>
  <c r="BA28" i="18"/>
  <c r="AY28" i="18"/>
  <c r="AW28" i="18"/>
  <c r="AU28" i="18"/>
  <c r="AS28" i="18"/>
  <c r="AQ28" i="18"/>
  <c r="AO28" i="18"/>
  <c r="AM28" i="18"/>
  <c r="AK28" i="18"/>
  <c r="AI28" i="18"/>
  <c r="AG28" i="18"/>
  <c r="AE28" i="18"/>
  <c r="AC28" i="18"/>
  <c r="AA28" i="18"/>
  <c r="Y28" i="18"/>
  <c r="W28" i="18"/>
  <c r="U28" i="18"/>
  <c r="S28" i="18"/>
  <c r="Q28" i="18"/>
  <c r="O28" i="18"/>
  <c r="M28" i="18"/>
  <c r="K28" i="18"/>
  <c r="I28" i="18"/>
  <c r="G28" i="18"/>
  <c r="DA24" i="18"/>
  <c r="CY24" i="18"/>
  <c r="CW24" i="18"/>
  <c r="CU24" i="18"/>
  <c r="CS24" i="18"/>
  <c r="CQ24" i="18"/>
  <c r="CO24" i="18"/>
  <c r="CM24" i="18"/>
  <c r="CK24" i="18"/>
  <c r="CI24" i="18"/>
  <c r="CG24" i="18"/>
  <c r="CE24" i="18"/>
  <c r="CC24" i="18"/>
  <c r="CA24" i="18"/>
  <c r="BY24" i="18"/>
  <c r="BW24" i="18"/>
  <c r="BU24" i="18"/>
  <c r="BS24" i="18"/>
  <c r="BQ24" i="18"/>
  <c r="BO24" i="18"/>
  <c r="BM24" i="18"/>
  <c r="BK24" i="18"/>
  <c r="BI24" i="18"/>
  <c r="BG24" i="18"/>
  <c r="BE24" i="18"/>
  <c r="BC24" i="18"/>
  <c r="BA24" i="18"/>
  <c r="AY24" i="18"/>
  <c r="AW24" i="18"/>
  <c r="AU24" i="18"/>
  <c r="AS24" i="18"/>
  <c r="AQ24" i="18"/>
  <c r="AO24" i="18"/>
  <c r="AM24" i="18"/>
  <c r="AK24" i="18"/>
  <c r="AI24" i="18"/>
  <c r="AG24" i="18"/>
  <c r="AE24" i="18"/>
  <c r="AC24" i="18"/>
  <c r="AA24" i="18"/>
  <c r="Y24" i="18"/>
  <c r="W24" i="18"/>
  <c r="U24" i="18"/>
  <c r="S24" i="18"/>
  <c r="Q24" i="18"/>
  <c r="O24" i="18"/>
  <c r="M24" i="18"/>
  <c r="K24" i="18"/>
  <c r="I24" i="18"/>
  <c r="G24" i="18"/>
  <c r="DA20" i="18"/>
  <c r="CY20" i="18"/>
  <c r="CW20" i="18"/>
  <c r="CU20" i="18"/>
  <c r="CS20" i="18"/>
  <c r="CQ20" i="18"/>
  <c r="CO20" i="18"/>
  <c r="CM20" i="18"/>
  <c r="CK20" i="18"/>
  <c r="CI20" i="18"/>
  <c r="CG20" i="18"/>
  <c r="CE20" i="18"/>
  <c r="CC20" i="18"/>
  <c r="CA20" i="18"/>
  <c r="BY20" i="18"/>
  <c r="BW20" i="18"/>
  <c r="BU20" i="18"/>
  <c r="BS20" i="18"/>
  <c r="BQ20" i="18"/>
  <c r="BO20" i="18"/>
  <c r="BM20" i="18"/>
  <c r="BK20" i="18"/>
  <c r="BI20" i="18"/>
  <c r="BG20" i="18"/>
  <c r="BE20" i="18"/>
  <c r="BC20" i="18"/>
  <c r="BA20" i="18"/>
  <c r="AY20" i="18"/>
  <c r="AW20" i="18"/>
  <c r="AU20" i="18"/>
  <c r="AS20" i="18"/>
  <c r="AQ20" i="18"/>
  <c r="AO20" i="18"/>
  <c r="AM20" i="18"/>
  <c r="AK20" i="18"/>
  <c r="AI20" i="18"/>
  <c r="AG20" i="18"/>
  <c r="AE20" i="18"/>
  <c r="AC20" i="18"/>
  <c r="AA20" i="18"/>
  <c r="Y20" i="18"/>
  <c r="W20" i="18"/>
  <c r="U20" i="18"/>
  <c r="S20" i="18"/>
  <c r="Q20" i="18"/>
  <c r="O20" i="18"/>
  <c r="M20" i="18"/>
  <c r="K20" i="18"/>
  <c r="I20" i="18"/>
  <c r="G20" i="18"/>
  <c r="DA16" i="18"/>
  <c r="CY16" i="18"/>
  <c r="CW16" i="18"/>
  <c r="CU16" i="18"/>
  <c r="CS16" i="18"/>
  <c r="CQ16" i="18"/>
  <c r="CO16" i="18"/>
  <c r="CM16" i="18"/>
  <c r="CK16" i="18"/>
  <c r="CI16" i="18"/>
  <c r="CG16" i="18"/>
  <c r="CE16" i="18"/>
  <c r="CC16" i="18"/>
  <c r="CA16" i="18"/>
  <c r="BY16" i="18"/>
  <c r="BW16" i="18"/>
  <c r="BU16" i="18"/>
  <c r="BS16" i="18"/>
  <c r="BQ16" i="18"/>
  <c r="BO16" i="18"/>
  <c r="BM16" i="18"/>
  <c r="BK16" i="18"/>
  <c r="BI16" i="18"/>
  <c r="BG16" i="18"/>
  <c r="BE16" i="18"/>
  <c r="BC16" i="18"/>
  <c r="BA16" i="18"/>
  <c r="AY16" i="18"/>
  <c r="AW16" i="18"/>
  <c r="AU16" i="18"/>
  <c r="AS16" i="18"/>
  <c r="AQ16" i="18"/>
  <c r="AO16" i="18"/>
  <c r="AM16" i="18"/>
  <c r="AK16" i="18"/>
  <c r="AI16" i="18"/>
  <c r="AG16" i="18"/>
  <c r="AE16" i="18"/>
  <c r="AC16" i="18"/>
  <c r="AA16" i="18"/>
  <c r="Y16" i="18"/>
  <c r="W16" i="18"/>
  <c r="U16" i="18"/>
  <c r="S16" i="18"/>
  <c r="Q16" i="18"/>
  <c r="O16" i="18"/>
  <c r="M16" i="18"/>
  <c r="K16" i="18"/>
  <c r="I16" i="18"/>
  <c r="G16" i="18"/>
  <c r="DA12" i="18"/>
  <c r="CY12" i="18"/>
  <c r="CW12" i="18"/>
  <c r="CU12" i="18"/>
  <c r="CS12" i="18"/>
  <c r="CQ12" i="18"/>
  <c r="CO12" i="18"/>
  <c r="CM12" i="18"/>
  <c r="CK12" i="18"/>
  <c r="CI12" i="18"/>
  <c r="CG12" i="18"/>
  <c r="CE12" i="18"/>
  <c r="CC12" i="18"/>
  <c r="CA12" i="18"/>
  <c r="BY12" i="18"/>
  <c r="BW12" i="18"/>
  <c r="BU12" i="18"/>
  <c r="BS12" i="18"/>
  <c r="BQ12" i="18"/>
  <c r="BO12" i="18"/>
  <c r="BM12" i="18"/>
  <c r="BK12" i="18"/>
  <c r="BI12" i="18"/>
  <c r="BG12" i="18"/>
  <c r="BE12" i="18"/>
  <c r="BC12" i="18"/>
  <c r="BA12" i="18"/>
  <c r="AY12" i="18"/>
  <c r="AW12" i="18"/>
  <c r="AU12" i="18"/>
  <c r="AS12" i="18"/>
  <c r="AQ12" i="18"/>
  <c r="AO12" i="18"/>
  <c r="AM12" i="18"/>
  <c r="AK12" i="18"/>
  <c r="AI12" i="18"/>
  <c r="AG12" i="18"/>
  <c r="AE12" i="18"/>
  <c r="AC12" i="18"/>
  <c r="AA12" i="18"/>
  <c r="Y12" i="18"/>
  <c r="W12" i="18"/>
  <c r="U12" i="18"/>
  <c r="S12" i="18"/>
  <c r="Q12" i="18"/>
  <c r="O12" i="18"/>
  <c r="M12" i="18"/>
  <c r="K12" i="18"/>
  <c r="I12" i="18"/>
  <c r="G12" i="18"/>
  <c r="DA8" i="18"/>
  <c r="CZ41" i="18" s="1"/>
  <c r="CY8" i="18"/>
  <c r="CX41" i="18" s="1"/>
  <c r="CW8" i="18"/>
  <c r="CV41" i="18" s="1"/>
  <c r="CU8" i="18"/>
  <c r="CT41" i="18" s="1"/>
  <c r="CS8" i="18"/>
  <c r="CR41" i="18" s="1"/>
  <c r="CQ8" i="18"/>
  <c r="CP41" i="18" s="1"/>
  <c r="CO8" i="18"/>
  <c r="CM8" i="18"/>
  <c r="CL41" i="18" s="1"/>
  <c r="CK8" i="18"/>
  <c r="CJ41" i="18" s="1"/>
  <c r="CI8" i="18"/>
  <c r="CH41" i="18" s="1"/>
  <c r="CG8" i="18"/>
  <c r="CF41" i="18" s="1"/>
  <c r="CE8" i="18"/>
  <c r="CD41" i="18" s="1"/>
  <c r="CC8" i="18"/>
  <c r="CB41" i="18" s="1"/>
  <c r="CA8" i="18"/>
  <c r="BZ41" i="18" s="1"/>
  <c r="BY8" i="18"/>
  <c r="BW8" i="18"/>
  <c r="BV41" i="18" s="1"/>
  <c r="BU8" i="18"/>
  <c r="BT41" i="18" s="1"/>
  <c r="BS8" i="18"/>
  <c r="BR41" i="18" s="1"/>
  <c r="BQ8" i="18"/>
  <c r="BP41" i="18" s="1"/>
  <c r="BO8" i="18"/>
  <c r="BN41" i="18" s="1"/>
  <c r="BM8" i="18"/>
  <c r="BL41" i="18" s="1"/>
  <c r="BK8" i="18"/>
  <c r="BJ41" i="18" s="1"/>
  <c r="BI8" i="18"/>
  <c r="BG8" i="18"/>
  <c r="BF41" i="18" s="1"/>
  <c r="BE8" i="18"/>
  <c r="BD41" i="18" s="1"/>
  <c r="BC8" i="18"/>
  <c r="BB41" i="18" s="1"/>
  <c r="BA8" i="18"/>
  <c r="AZ41" i="18" s="1"/>
  <c r="AY8" i="18"/>
  <c r="AX41" i="18" s="1"/>
  <c r="AW8" i="18"/>
  <c r="AV41" i="18" s="1"/>
  <c r="AU8" i="18"/>
  <c r="AT41" i="18" s="1"/>
  <c r="AS8" i="18"/>
  <c r="AQ8" i="18"/>
  <c r="AP41" i="18" s="1"/>
  <c r="AO8" i="18"/>
  <c r="AN41" i="18" s="1"/>
  <c r="AM8" i="18"/>
  <c r="AL41" i="18" s="1"/>
  <c r="AK8" i="18"/>
  <c r="AJ41" i="18" s="1"/>
  <c r="AI8" i="18"/>
  <c r="AH41" i="18" s="1"/>
  <c r="AG8" i="18"/>
  <c r="AF41" i="18" s="1"/>
  <c r="AE8" i="18"/>
  <c r="AD41" i="18" s="1"/>
  <c r="AC8" i="18"/>
  <c r="AA8" i="18"/>
  <c r="Z41" i="18" s="1"/>
  <c r="Y8" i="18"/>
  <c r="X41" i="18" s="1"/>
  <c r="W8" i="18"/>
  <c r="V41" i="18" s="1"/>
  <c r="U8" i="18"/>
  <c r="T41" i="18" s="1"/>
  <c r="S8" i="18"/>
  <c r="R41" i="18" s="1"/>
  <c r="Q8" i="18"/>
  <c r="P41" i="18" s="1"/>
  <c r="O8" i="18"/>
  <c r="N41" i="18" s="1"/>
  <c r="M8" i="18"/>
  <c r="K8" i="18"/>
  <c r="J41" i="18" s="1"/>
  <c r="I8" i="18"/>
  <c r="H41" i="18" s="1"/>
  <c r="G8" i="18"/>
  <c r="F41" i="18" s="1"/>
  <c r="L41" i="18" l="1"/>
  <c r="AB41" i="18"/>
  <c r="AR41" i="18"/>
  <c r="BH41" i="18"/>
  <c r="BX41" i="18"/>
  <c r="CN41" i="18"/>
  <c r="D10" i="15"/>
  <c r="G10" i="15" s="1"/>
  <c r="I10" i="15" s="1"/>
  <c r="J10" i="15" s="1"/>
  <c r="D12" i="15"/>
  <c r="G12" i="15" s="1"/>
  <c r="I12" i="15" s="1"/>
  <c r="J12" i="15" s="1"/>
  <c r="D5" i="15"/>
  <c r="G5" i="15" s="1"/>
  <c r="I5" i="15" s="1"/>
  <c r="J5" i="15" s="1"/>
  <c r="D13" i="15"/>
  <c r="G13" i="15" s="1"/>
  <c r="I13" i="15" s="1"/>
  <c r="J13" i="15" s="1"/>
  <c r="D6" i="15"/>
  <c r="G6" i="15" s="1"/>
  <c r="I6" i="15" s="1"/>
  <c r="J6" i="15" s="1"/>
  <c r="D14" i="15"/>
  <c r="G14" i="15" s="1"/>
  <c r="I14" i="15" s="1"/>
  <c r="J14" i="15" s="1"/>
  <c r="D7" i="15"/>
  <c r="G7" i="15" s="1"/>
  <c r="I7" i="15" s="1"/>
  <c r="J7" i="15" s="1"/>
  <c r="D8" i="15"/>
  <c r="G8" i="15" s="1"/>
  <c r="I8" i="15" s="1"/>
  <c r="J8" i="15" s="1"/>
  <c r="D9" i="15"/>
  <c r="G9" i="15" s="1"/>
  <c r="I9" i="15" s="1"/>
  <c r="J9" i="15" s="1"/>
  <c r="D11" i="15"/>
  <c r="G11" i="15" s="1"/>
  <c r="I11" i="15" s="1"/>
  <c r="J11"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7" authorId="0" shapeId="0" xr:uid="{00000000-0006-0000-0100-000001000000}">
      <text>
        <r>
          <rPr>
            <b/>
            <sz val="10"/>
            <color indexed="81"/>
            <rFont val="Tahoma"/>
            <family val="2"/>
          </rPr>
          <t>Populate categories based on your agency's own categories.</t>
        </r>
        <r>
          <rPr>
            <sz val="10"/>
            <color indexed="81"/>
            <rFont val="Tahoma"/>
            <family val="2"/>
          </rPr>
          <t xml:space="preserve">
</t>
        </r>
      </text>
    </comment>
    <comment ref="E8" authorId="0" shapeId="0" xr:uid="{00000000-0006-0000-0100-000002000000}">
      <text>
        <r>
          <rPr>
            <b/>
            <sz val="10"/>
            <color indexed="81"/>
            <rFont val="Tahoma"/>
            <family val="2"/>
          </rPr>
          <t>Weighting can be adjusted to your agency's preference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3" authorId="0" shapeId="0" xr:uid="{00000000-0006-0000-0200-000001000000}">
      <text>
        <r>
          <rPr>
            <b/>
            <sz val="9"/>
            <color indexed="81"/>
            <rFont val="Tahoma"/>
            <family val="2"/>
          </rPr>
          <t xml:space="preserve">Enter category spend data.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5" authorId="0" shapeId="0" xr:uid="{00000000-0006-0000-0600-000001000000}">
      <text>
        <r>
          <rPr>
            <sz val="9"/>
            <color indexed="81"/>
            <rFont val="Tahoma"/>
            <family val="2"/>
          </rPr>
          <t xml:space="preserve">Enter max spend limit
</t>
        </r>
      </text>
    </comment>
  </commentList>
</comments>
</file>

<file path=xl/sharedStrings.xml><?xml version="1.0" encoding="utf-8"?>
<sst xmlns="http://schemas.openxmlformats.org/spreadsheetml/2006/main" count="157" uniqueCount="125">
  <si>
    <t>Category segmentation toolkit</t>
  </si>
  <si>
    <t>Introduction and instructions</t>
  </si>
  <si>
    <t>1. Supplier relationship management (SRM) overview</t>
  </si>
  <si>
    <t>SRM turns key relationships into partnerships that deliver innovation and better value for money. It requires effective management of the contract, supplier performance, and associated risks. The goal is for your organisation to have a consistent SRM approach, the intoduction of which requires a business change towards SRM being a part of your every-day BAU.</t>
  </si>
  <si>
    <t>2. Segmentation process overview</t>
  </si>
  <si>
    <r>
      <t xml:space="preserve">This template aims to deliver a clear </t>
    </r>
    <r>
      <rPr>
        <i/>
        <sz val="10"/>
        <color theme="2" tint="-0.89999084444715716"/>
        <rFont val="Arial"/>
        <family val="2"/>
      </rPr>
      <t>category</t>
    </r>
    <r>
      <rPr>
        <sz val="10"/>
        <color theme="2" tint="-0.89999084444715716"/>
        <rFont val="Arial"/>
        <family val="2"/>
      </rPr>
      <t xml:space="preserve"> segmentation method for agencies. A complete segmentation process involves three steps, and we recommend that you follow this tool with the </t>
    </r>
    <r>
      <rPr>
        <b/>
        <sz val="10"/>
        <color theme="2" tint="-0.89999084444715716"/>
        <rFont val="Arial"/>
        <family val="2"/>
      </rPr>
      <t>Supplier Segmentation Tool</t>
    </r>
    <r>
      <rPr>
        <sz val="10"/>
        <color theme="2" tint="-0.89999084444715716"/>
        <rFont val="Arial"/>
        <family val="2"/>
      </rPr>
      <t xml:space="preserve"> as shown in 'Step 2'.</t>
    </r>
  </si>
  <si>
    <t>What?</t>
  </si>
  <si>
    <t>Segment categories according to their spend and criticality.</t>
  </si>
  <si>
    <t>Segment suppliers within a category, in order of priority according to the outcome of step 1, based on criticality and potential value.</t>
  </si>
  <si>
    <t>Validate the output of the segmentation process and get approval from internal stakeholders to begin building an SRM programme.</t>
  </si>
  <si>
    <t>Why?</t>
  </si>
  <si>
    <t>It creates a clear picture of how significant the category is and gives an indication of the most beneficial SRM strategy to adopt.</t>
  </si>
  <si>
    <t>It differentiates between suppliers within the same category and gives an indication of the most appropriate treatment strategy to apply to suppliers.</t>
  </si>
  <si>
    <r>
      <t xml:space="preserve">No segmentation model is 100% exhaustive. Relevant stakeholders must be able to challenge the output by identifying factors not considered within the model, and give the go-ahead to craft an appropriate approach to SRM. </t>
    </r>
    <r>
      <rPr>
        <b/>
        <sz val="10"/>
        <color theme="2" tint="-0.89999084444715716"/>
        <rFont val="Arial"/>
        <family val="2"/>
      </rPr>
      <t>Templates to help you build this post-segmentation approach are also available on the NZGP website.</t>
    </r>
  </si>
  <si>
    <t>3. Instructions</t>
  </si>
  <si>
    <t>1. Review the list of categories that your agency currently has contracts in.</t>
  </si>
  <si>
    <r>
      <t xml:space="preserve">2. Enter the category names in </t>
    </r>
    <r>
      <rPr>
        <b/>
        <sz val="10"/>
        <color rgb="FF1D1B10"/>
        <rFont val="Arial"/>
        <family val="2"/>
      </rPr>
      <t>row 7</t>
    </r>
    <r>
      <rPr>
        <sz val="10"/>
        <color rgb="FF1D1B10"/>
        <rFont val="Arial"/>
        <family val="2"/>
      </rPr>
      <t xml:space="preserve"> of the '</t>
    </r>
    <r>
      <rPr>
        <b/>
        <sz val="10"/>
        <color rgb="FF1D1B10"/>
        <rFont val="Arial"/>
        <family val="2"/>
      </rPr>
      <t>Category Questionnaire'</t>
    </r>
    <r>
      <rPr>
        <sz val="10"/>
        <color rgb="FF1D1B10"/>
        <rFont val="Arial"/>
        <family val="2"/>
      </rPr>
      <t xml:space="preserve"> tab.</t>
    </r>
  </si>
  <si>
    <r>
      <t>3. For each category, complete the category segmentation questionnaire by inputting in column F, H, J</t>
    </r>
    <r>
      <rPr>
        <b/>
        <sz val="10"/>
        <color theme="2" tint="-0.89999084444715716"/>
        <rFont val="Arial"/>
        <family val="2"/>
      </rPr>
      <t>,</t>
    </r>
    <r>
      <rPr>
        <sz val="10"/>
        <color theme="2" tint="-0.89999084444715716"/>
        <rFont val="Arial"/>
        <family val="2"/>
      </rPr>
      <t xml:space="preserve"> etc, the appropriate score for each consideration (the risk/challenge questions). Further information about the considerations can be found in the '</t>
    </r>
    <r>
      <rPr>
        <b/>
        <sz val="10"/>
        <color theme="2" tint="-0.89999084444715716"/>
        <rFont val="Arial"/>
        <family val="2"/>
      </rPr>
      <t>HELP'</t>
    </r>
    <r>
      <rPr>
        <sz val="10"/>
        <color theme="2" tint="-0.89999084444715716"/>
        <rFont val="Arial"/>
        <family val="2"/>
      </rPr>
      <t xml:space="preserve"> tab.</t>
    </r>
  </si>
  <si>
    <r>
      <t>4. In the '</t>
    </r>
    <r>
      <rPr>
        <b/>
        <sz val="10"/>
        <color rgb="FF1D1B10"/>
        <rFont val="Arial"/>
        <family val="2"/>
      </rPr>
      <t>Spend Data'</t>
    </r>
    <r>
      <rPr>
        <sz val="10"/>
        <color rgb="FF1D1B10"/>
        <rFont val="Arial"/>
        <family val="2"/>
      </rPr>
      <t xml:space="preserve"> tab, the name of all the categories will appear. You'll need to populate information about the </t>
    </r>
    <r>
      <rPr>
        <sz val="10"/>
        <color rgb="FF1D1B10"/>
        <rFont val="Arial"/>
        <family val="2"/>
      </rPr>
      <t>spend for each category.</t>
    </r>
  </si>
  <si>
    <r>
      <t>5. Once the 'Category Questionnaire' and the 'Spend Data' tabs are completed, a visual representation of the final category segmentation results will be available in the</t>
    </r>
    <r>
      <rPr>
        <b/>
        <sz val="10"/>
        <color rgb="FF1D1B10"/>
        <rFont val="Arial"/>
        <family val="2"/>
      </rPr>
      <t xml:space="preserve"> 'Final Output -Matrix' </t>
    </r>
    <r>
      <rPr>
        <sz val="10"/>
        <color rgb="FF1D1B10"/>
        <rFont val="Arial"/>
        <family val="2"/>
      </rPr>
      <t>tab.</t>
    </r>
  </si>
  <si>
    <r>
      <rPr>
        <b/>
        <sz val="16"/>
        <color rgb="FFDC1928"/>
        <rFont val="Calibri"/>
        <family val="2"/>
      </rPr>
      <t xml:space="preserve">**Please Note: Scoring guidance is available in the </t>
    </r>
    <r>
      <rPr>
        <b/>
        <i/>
        <sz val="16"/>
        <color rgb="FFDC1928"/>
        <rFont val="Calibri"/>
        <family val="2"/>
      </rPr>
      <t>'HELP - Scoring Guidance</t>
    </r>
    <r>
      <rPr>
        <b/>
        <sz val="16"/>
        <color rgb="FFDC1928"/>
        <rFont val="Calibri"/>
        <family val="2"/>
      </rPr>
      <t>' tab**</t>
    </r>
  </si>
  <si>
    <t>Consideration</t>
  </si>
  <si>
    <t>Risk / challenge</t>
  </si>
  <si>
    <t>Score</t>
  </si>
  <si>
    <t>Weighting</t>
  </si>
  <si>
    <t>Category 1</t>
  </si>
  <si>
    <t>Category 2</t>
  </si>
  <si>
    <t>Category 3</t>
  </si>
  <si>
    <t>Category 4</t>
  </si>
  <si>
    <t>Category 5</t>
  </si>
  <si>
    <t>Category 6</t>
  </si>
  <si>
    <t>Category 7</t>
  </si>
  <si>
    <t>Category 8</t>
  </si>
  <si>
    <t>Category 9</t>
  </si>
  <si>
    <t>Category 10</t>
  </si>
  <si>
    <t>Regulatory risk</t>
  </si>
  <si>
    <t xml:space="preserve">High </t>
  </si>
  <si>
    <t>Medium</t>
  </si>
  <si>
    <t>Low</t>
  </si>
  <si>
    <t>N/A</t>
  </si>
  <si>
    <t xml:space="preserve"> Reputational risk</t>
  </si>
  <si>
    <t xml:space="preserve"> Market characteristics</t>
  </si>
  <si>
    <t xml:space="preserve">Bottleneck </t>
  </si>
  <si>
    <t>Strategic</t>
  </si>
  <si>
    <t>Leverage</t>
  </si>
  <si>
    <t xml:space="preserve">Transactional </t>
  </si>
  <si>
    <t xml:space="preserve"> Impact on service delivery</t>
  </si>
  <si>
    <t xml:space="preserve"> Impact on employees</t>
  </si>
  <si>
    <t xml:space="preserve"> Operational criticality</t>
  </si>
  <si>
    <t>Innovation/value creating potential</t>
  </si>
  <si>
    <t>Impact on agency objectives</t>
  </si>
  <si>
    <t>Total</t>
  </si>
  <si>
    <t>Spend data</t>
  </si>
  <si>
    <t>Category Names</t>
  </si>
  <si>
    <t>FY2024 Category Spend ($)</t>
  </si>
  <si>
    <t>Grand Total</t>
  </si>
  <si>
    <t xml:space="preserve">Category segmentation - Final output summary </t>
  </si>
  <si>
    <t>Risk/Challenge</t>
  </si>
  <si>
    <t xml:space="preserve">Scoring Details </t>
  </si>
  <si>
    <t>Detailed explanation of Risk/Challenge</t>
  </si>
  <si>
    <r>
      <rPr>
        <b/>
        <sz val="10"/>
        <color theme="2" tint="-0.89999084444715716"/>
        <rFont val="Verdana"/>
        <family val="2"/>
        <scheme val="minor"/>
      </rPr>
      <t xml:space="preserve">High: </t>
    </r>
    <r>
      <rPr>
        <sz val="10"/>
        <color theme="2" tint="-0.89999084444715716"/>
        <rFont val="Verdana"/>
        <family val="2"/>
        <scheme val="minor"/>
      </rPr>
      <t>The risk is significant and difficult to fully mitigate. The likelihood of it happening is medium to high, and the severity is high. There is probable legal action, financial impacts and reputational damage.</t>
    </r>
  </si>
  <si>
    <t>This spend category exposes the agency to potential regulatory and compliance risk as a result of a failure by the supplier and/or ineffective supplier management. Some aspects of risk to consider are if:
- Suppliers will be in possession of, or have access to, confidential data.
- Suppliers will interact directly with your agency's consumers.
- Suppliers will carry out regulated activities or transactions on behalf of your agency.</t>
  </si>
  <si>
    <r>
      <rPr>
        <b/>
        <sz val="10"/>
        <color theme="2" tint="-0.89999084444715716"/>
        <rFont val="Verdana"/>
        <family val="2"/>
        <scheme val="minor"/>
      </rPr>
      <t xml:space="preserve">Medium: </t>
    </r>
    <r>
      <rPr>
        <sz val="10"/>
        <color theme="2" tint="-0.89999084444715716"/>
        <rFont val="Verdana"/>
        <family val="2"/>
        <scheme val="minor"/>
      </rPr>
      <t>The risk is significant but can be effectively mitigated. The likelihood of it occurring is low to medium, and the severity is medium to high. There's possible legal action, financial impacts and reputational damage.</t>
    </r>
  </si>
  <si>
    <r>
      <rPr>
        <b/>
        <sz val="10"/>
        <color theme="2" tint="-0.89999084444715716"/>
        <rFont val="Verdana"/>
        <family val="2"/>
        <scheme val="minor"/>
      </rPr>
      <t>Low:</t>
    </r>
    <r>
      <rPr>
        <sz val="10"/>
        <color theme="2" tint="-0.89999084444715716"/>
        <rFont val="Verdana"/>
        <family val="2"/>
        <scheme val="minor"/>
      </rPr>
      <t xml:space="preserve"> The risk is not significant, the likelihood of it occurring is low, and the severity is low to medium. There is low-level financial impact and reputational damage.</t>
    </r>
  </si>
  <si>
    <r>
      <rPr>
        <b/>
        <sz val="10"/>
        <color theme="2" tint="-0.89999084444715716"/>
        <rFont val="Verdana"/>
        <family val="2"/>
        <scheme val="minor"/>
      </rPr>
      <t>N/A:</t>
    </r>
    <r>
      <rPr>
        <sz val="10"/>
        <color theme="2" tint="-0.89999084444715716"/>
        <rFont val="Verdana"/>
        <family val="2"/>
        <scheme val="minor"/>
      </rPr>
      <t xml:space="preserve"> This spend category does not expose the agency to potential regulatory and compliance risk.</t>
    </r>
  </si>
  <si>
    <r>
      <rPr>
        <b/>
        <sz val="10"/>
        <color theme="2" tint="-0.89999084444715716"/>
        <rFont val="Verdana"/>
        <family val="2"/>
        <scheme val="minor"/>
      </rPr>
      <t xml:space="preserve">High: </t>
    </r>
    <r>
      <rPr>
        <sz val="10"/>
        <color theme="2" tint="-0.89999084444715716"/>
        <rFont val="Verdana"/>
        <family val="2"/>
        <scheme val="minor"/>
      </rPr>
      <t>The risk is significant and difficult to fully mitigate, the likelihood of it occurring is medium to high, and the severity is high. There'll be widespread negative publicity and definite loss of customer and investor support.</t>
    </r>
  </si>
  <si>
    <t>This spend category exposes the agency to potential reputational risk as a result of a failure by the supplier and/or ineffective supplier management. Some aspects of risk to consider are:
- Suppliers interact directly with your agency's consumers.
- The category has inherent risks that would impact on your agency's brand and reputation.</t>
  </si>
  <si>
    <r>
      <rPr>
        <b/>
        <sz val="10"/>
        <color theme="2" tint="-0.89999084444715716"/>
        <rFont val="Verdana"/>
        <family val="2"/>
        <scheme val="minor"/>
      </rPr>
      <t>Medium:</t>
    </r>
    <r>
      <rPr>
        <sz val="10"/>
        <color theme="2" tint="-0.89999084444715716"/>
        <rFont val="Verdana"/>
        <family val="2"/>
        <scheme val="minor"/>
      </rPr>
      <t xml:space="preserve"> The risk is significant but can be effectively mitigated. The likelihood of it occurring is low to medium, and the severity is medium to high. There'll be some short-term negative publicity with limited effect on customer and investor support. </t>
    </r>
  </si>
  <si>
    <r>
      <rPr>
        <b/>
        <sz val="10"/>
        <color theme="2" tint="-0.89999084444715716"/>
        <rFont val="Verdana"/>
        <family val="2"/>
        <scheme val="minor"/>
      </rPr>
      <t>Low:</t>
    </r>
    <r>
      <rPr>
        <sz val="10"/>
        <color theme="2" tint="-0.89999084444715716"/>
        <rFont val="Verdana"/>
        <family val="2"/>
        <scheme val="minor"/>
      </rPr>
      <t xml:space="preserve"> The risk is not significant, the likelihood of it occurring is low, and the severity is low to medium. It's unlikely to result in negative publicity or loss of customer and investor support.</t>
    </r>
  </si>
  <si>
    <r>
      <rPr>
        <b/>
        <sz val="10"/>
        <color theme="2" tint="-0.89999084444715716"/>
        <rFont val="Verdana"/>
        <family val="2"/>
        <scheme val="minor"/>
      </rPr>
      <t xml:space="preserve">N/A: </t>
    </r>
    <r>
      <rPr>
        <sz val="10"/>
        <color theme="2" tint="-0.89999084444715716"/>
        <rFont val="Verdana"/>
        <family val="2"/>
        <scheme val="minor"/>
      </rPr>
      <t>This spend category does not expose the agency to potential reputational risk.</t>
    </r>
  </si>
  <si>
    <r>
      <rPr>
        <b/>
        <sz val="10"/>
        <color theme="2" tint="-0.89999084444715716"/>
        <rFont val="Verdana"/>
        <family val="2"/>
        <scheme val="minor"/>
      </rPr>
      <t xml:space="preserve">Bottleneck: </t>
    </r>
    <r>
      <rPr>
        <sz val="10"/>
        <color theme="2" tint="-0.89999084444715716"/>
        <rFont val="Verdana"/>
        <family val="2"/>
        <scheme val="minor"/>
      </rPr>
      <t>The category is critical to your agency and spend is relatively low. The market has a limited number of qualified suppliers, or the cost and risk of change or substitution is high. The fact that your agency has relatively low spend in this category provides more leverage to suppliers (less spend means you're less important to suppliers).</t>
    </r>
  </si>
  <si>
    <t>This spend category looks at how much leverage your agency has in context of the market/supplier, which in turn determines the type of relationship you have with a particular supplier. Consider whether you have low agency spend in a high-demand product/service, which reduces the importance of your agency in the eyes of the supplier, therefore minimising agency leverage.</t>
  </si>
  <si>
    <r>
      <rPr>
        <b/>
        <sz val="10"/>
        <color theme="2" tint="-0.89999084444715716"/>
        <rFont val="Verdana"/>
        <family val="2"/>
        <scheme val="minor"/>
      </rPr>
      <t xml:space="preserve">Strategic: </t>
    </r>
    <r>
      <rPr>
        <sz val="10"/>
        <color theme="2" tint="-0.89999084444715716"/>
        <rFont val="Verdana"/>
        <family val="2"/>
        <scheme val="minor"/>
      </rPr>
      <t>The category is critical to your agency and spend is relatively high. It's likely the market has a limited number of qualified suppliers and/or the cost and risk of change is high. However, the level of spend that your agency brings to the category provides it with good leverage.</t>
    </r>
  </si>
  <si>
    <r>
      <rPr>
        <b/>
        <sz val="10"/>
        <color theme="2" tint="-0.89999084444715716"/>
        <rFont val="Verdana"/>
        <family val="2"/>
        <scheme val="minor"/>
      </rPr>
      <t>Leverage:</t>
    </r>
    <r>
      <rPr>
        <sz val="10"/>
        <color theme="2" tint="-0.89999084444715716"/>
        <rFont val="Verdana"/>
        <family val="2"/>
        <scheme val="minor"/>
      </rPr>
      <t xml:space="preserve"> The category is less critical to your agency and spend is relatively high. The market has sufficient qualified suppliers to stimulate strong competition. The cost and risk of change or substitution is relatively low. This situation provides your agency with good leverage in this category.</t>
    </r>
  </si>
  <si>
    <r>
      <rPr>
        <b/>
        <sz val="10"/>
        <color theme="2" tint="-0.89999084444715716"/>
        <rFont val="Verdana"/>
        <family val="2"/>
        <scheme val="minor"/>
      </rPr>
      <t xml:space="preserve">Transactional: </t>
    </r>
    <r>
      <rPr>
        <sz val="10"/>
        <color theme="2" tint="-0.89999084444715716"/>
        <rFont val="Verdana"/>
        <family val="2"/>
        <scheme val="minor"/>
      </rPr>
      <t>The category is not considered critical to your agency. The market is very competitive and the cost and risk of change or substitution is low. However, your agency spend is not sufficient to exercise more than transactional leverage.</t>
    </r>
  </si>
  <si>
    <r>
      <rPr>
        <b/>
        <sz val="10"/>
        <color theme="2" tint="-0.89999084444715716"/>
        <rFont val="Verdana"/>
        <family val="2"/>
        <scheme val="minor"/>
      </rPr>
      <t>High:</t>
    </r>
    <r>
      <rPr>
        <sz val="10"/>
        <color theme="2" tint="-0.89999084444715716"/>
        <rFont val="Verdana"/>
        <family val="2"/>
        <scheme val="minor"/>
      </rPr>
      <t xml:space="preserve"> The risk is significant and difficult to fully mitigate, the likelihood of it occurring is medium to high, and the severity is high. There's an anticipated immediate impact to service delivery.</t>
    </r>
  </si>
  <si>
    <t>This spend category exposes the agency to potential risk as it has a direct impact on service delivery. Some aspects of risk to consider are whether:
- Suppliers interact directly with your agency's consumers, either face to face, on the phone, or via online chat activities.
- Suppliers provide products or services that go directly to consumers.
- If the services the suppliers provide failed, the impact would be felt by consumers.</t>
  </si>
  <si>
    <r>
      <rPr>
        <b/>
        <sz val="10"/>
        <color theme="2" tint="-0.89999084444715716"/>
        <rFont val="Verdana"/>
        <family val="2"/>
        <scheme val="minor"/>
      </rPr>
      <t>Medium:</t>
    </r>
    <r>
      <rPr>
        <sz val="10"/>
        <color theme="2" tint="-0.89999084444715716"/>
        <rFont val="Verdana"/>
        <family val="2"/>
        <scheme val="minor"/>
      </rPr>
      <t xml:space="preserve"> The risk is significant but can be effectively mitigated, the likeihood of it occurring is low to medium, and the severity is medium to high. The service delivery would be compromised for a brief period.</t>
    </r>
  </si>
  <si>
    <r>
      <rPr>
        <b/>
        <sz val="10"/>
        <color theme="2" tint="-0.89999084444715716"/>
        <rFont val="Verdana"/>
        <family val="2"/>
        <scheme val="minor"/>
      </rPr>
      <t>Low:</t>
    </r>
    <r>
      <rPr>
        <sz val="10"/>
        <color theme="2" tint="-0.89999084444715716"/>
        <rFont val="Verdana"/>
        <family val="2"/>
        <scheme val="minor"/>
      </rPr>
      <t xml:space="preserve"> The risk is not significant, the likelihood of it occurring is low, and the severity is low to medium. It's unlikely to result in significant impact on service delivery.</t>
    </r>
  </si>
  <si>
    <r>
      <rPr>
        <b/>
        <sz val="10"/>
        <color theme="2" tint="-0.89999084444715716"/>
        <rFont val="Verdana"/>
        <family val="2"/>
        <scheme val="minor"/>
      </rPr>
      <t>N/A:</t>
    </r>
    <r>
      <rPr>
        <sz val="10"/>
        <color theme="2" tint="-0.89999084444715716"/>
        <rFont val="Verdana"/>
        <family val="2"/>
        <scheme val="minor"/>
      </rPr>
      <t xml:space="preserve"> This spend category does not expose the agency to any risk impact.</t>
    </r>
  </si>
  <si>
    <r>
      <rPr>
        <b/>
        <sz val="10"/>
        <color theme="2" tint="-0.89999084444715716"/>
        <rFont val="Verdana"/>
        <family val="2"/>
        <scheme val="minor"/>
      </rPr>
      <t>High:</t>
    </r>
    <r>
      <rPr>
        <sz val="10"/>
        <color theme="2" tint="-0.89999084444715716"/>
        <rFont val="Verdana"/>
        <family val="2"/>
        <scheme val="minor"/>
      </rPr>
      <t xml:space="preserve"> The risk is significant and difficult to fully mitigate, the likelihood of it occurring is medium to high, and the severity is high. A significant impact would be felt by many employees immediately.</t>
    </r>
  </si>
  <si>
    <t>This spend category exposes the agency to potential risk as it has a direct impact on employees. One aspect of risk to consider is that a supplier may provide products or services that have a direct impact on employee health, welfare and productivity (high service requirements).</t>
  </si>
  <si>
    <r>
      <rPr>
        <b/>
        <sz val="10"/>
        <color theme="2" tint="-0.89999084444715716"/>
        <rFont val="Verdana"/>
        <family val="2"/>
        <scheme val="minor"/>
      </rPr>
      <t>Medium:</t>
    </r>
    <r>
      <rPr>
        <sz val="10"/>
        <color theme="2" tint="-0.89999084444715716"/>
        <rFont val="Verdana"/>
        <family val="2"/>
        <scheme val="minor"/>
      </rPr>
      <t xml:space="preserve"> The risk is significant but can be effectively mitigated, the likelihood of it occurring is low to medium, and the severity is medium to high. Some employees would be affected for a short period.</t>
    </r>
  </si>
  <si>
    <r>
      <rPr>
        <b/>
        <sz val="10"/>
        <color theme="2" tint="-0.89999084444715716"/>
        <rFont val="Verdana"/>
        <family val="2"/>
        <scheme val="minor"/>
      </rPr>
      <t>Low:</t>
    </r>
    <r>
      <rPr>
        <sz val="10"/>
        <color theme="2" tint="-0.89999084444715716"/>
        <rFont val="Verdana"/>
        <family val="2"/>
        <scheme val="minor"/>
      </rPr>
      <t xml:space="preserve"> The risk is not significant, the likelihood of it occurring is low, and the severity is low to medium. Unlikely to result in a significant impact on employees. </t>
    </r>
  </si>
  <si>
    <r>
      <rPr>
        <b/>
        <sz val="10"/>
        <color theme="2" tint="-0.89999084444715716"/>
        <rFont val="Verdana"/>
        <family val="2"/>
        <scheme val="minor"/>
      </rPr>
      <t xml:space="preserve">N/A: </t>
    </r>
    <r>
      <rPr>
        <sz val="10"/>
        <color theme="2" tint="-0.89999084444715716"/>
        <rFont val="Verdana"/>
        <family val="2"/>
        <scheme val="minor"/>
      </rPr>
      <t>This spend category does not expose the agency to any employee-related risk.</t>
    </r>
  </si>
  <si>
    <r>
      <rPr>
        <b/>
        <sz val="10"/>
        <color theme="2" tint="-0.89999084444715716"/>
        <rFont val="Verdana"/>
        <family val="2"/>
        <scheme val="minor"/>
      </rPr>
      <t>High:</t>
    </r>
    <r>
      <rPr>
        <sz val="10"/>
        <color theme="2" tint="-0.89999084444715716"/>
        <rFont val="Verdana"/>
        <family val="2"/>
        <scheme val="minor"/>
      </rPr>
      <t xml:space="preserve"> The risk is very significant (critical/catastrophic) and difficult to fully mitigate. The likelihood of it occurring is medium to high, and the severity is high. There's severe financial and/or reputational impact.</t>
    </r>
  </si>
  <si>
    <t>This category is critical to the operation of the agency. Some aspects of risk to consider are:
- What would the impact of failure be?
- What steps would be required to recover?
- How long would recovery take if the supplier closed their doors tomorrow?</t>
  </si>
  <si>
    <r>
      <rPr>
        <b/>
        <sz val="10"/>
        <color theme="2" tint="-0.89999084444715716"/>
        <rFont val="Verdana"/>
        <family val="2"/>
        <scheme val="minor"/>
      </rPr>
      <t>Medium:</t>
    </r>
    <r>
      <rPr>
        <sz val="10"/>
        <color theme="2" tint="-0.89999084444715716"/>
        <rFont val="Verdana"/>
        <family val="2"/>
        <scheme val="minor"/>
      </rPr>
      <t xml:space="preserve"> The risk is significant but can be effectively mitigated, the likelihood of it occurring is low to medium, and the severity is high; operational activity can be restored, but full recovery could take up to 12 months.</t>
    </r>
  </si>
  <si>
    <r>
      <rPr>
        <b/>
        <sz val="10"/>
        <color theme="2" tint="-0.89999084444715716"/>
        <rFont val="Verdana"/>
        <family val="2"/>
        <scheme val="minor"/>
      </rPr>
      <t xml:space="preserve">Low: </t>
    </r>
    <r>
      <rPr>
        <sz val="10"/>
        <color theme="2" tint="-0.89999084444715716"/>
        <rFont val="Verdana"/>
        <family val="2"/>
        <scheme val="minor"/>
      </rPr>
      <t>The risk is relatively low and can be effectively mitigated, the likelihood of it occurring is low, and the severity is low; operational activity can be quickly restored and full capacity restored within 6 months.</t>
    </r>
  </si>
  <si>
    <r>
      <rPr>
        <b/>
        <sz val="10"/>
        <color theme="2" tint="-0.89999084444715716"/>
        <rFont val="Verdana"/>
        <family val="2"/>
        <scheme val="minor"/>
      </rPr>
      <t>N/A:</t>
    </r>
    <r>
      <rPr>
        <sz val="10"/>
        <color theme="2" tint="-0.89999084444715716"/>
        <rFont val="Verdana"/>
        <family val="2"/>
        <scheme val="minor"/>
      </rPr>
      <t xml:space="preserve"> The spend category represents no appreciable risk to your agency's operations.</t>
    </r>
  </si>
  <si>
    <t>Innovation/value-creating potential</t>
  </si>
  <si>
    <r>
      <rPr>
        <b/>
        <sz val="10"/>
        <color theme="2" tint="-0.89999084444715716"/>
        <rFont val="Verdana"/>
        <family val="2"/>
        <scheme val="minor"/>
      </rPr>
      <t>High:</t>
    </r>
    <r>
      <rPr>
        <sz val="10"/>
        <color theme="2" tint="-0.89999084444715716"/>
        <rFont val="Verdana"/>
        <family val="2"/>
        <scheme val="minor"/>
      </rPr>
      <t xml:space="preserve"> High level of impact to customer interests, with significant importance placed on known or expected value-creating opportunities. The level of current supply chain efficiency is known to be low, or future outlook is growth.</t>
    </r>
  </si>
  <si>
    <t>Certain spend categories are well-established and achieving full potential, while others remain unoptimised, with benefits unrealised due to lack of resource or a lack of adequate partners.
Examples of 'value-creating potential' within a category may include:
- Part or material rationalisation reducing variation and economising cost of manufacture.
- Indepth knowledge to design either supplementing or replacing internal resources.</t>
  </si>
  <si>
    <r>
      <rPr>
        <b/>
        <sz val="10"/>
        <color theme="2" tint="-0.89999084444715716"/>
        <rFont val="Verdana"/>
        <family val="2"/>
        <scheme val="minor"/>
      </rPr>
      <t>Medium:</t>
    </r>
    <r>
      <rPr>
        <sz val="10"/>
        <color theme="2" tint="-0.89999084444715716"/>
        <rFont val="Verdana"/>
        <family val="2"/>
        <scheme val="minor"/>
      </rPr>
      <t xml:space="preserve"> Some level of impact to customer interests, with some importance placed on known or expected value-creating opportunities. The current supply chain efficiency is marginal and can benefit from optimisation.</t>
    </r>
  </si>
  <si>
    <r>
      <rPr>
        <b/>
        <sz val="10"/>
        <color theme="2" tint="-0.89999084444715716"/>
        <rFont val="Verdana"/>
        <family val="2"/>
        <scheme val="minor"/>
      </rPr>
      <t>Low:</t>
    </r>
    <r>
      <rPr>
        <sz val="10"/>
        <color theme="2" tint="-0.89999084444715716"/>
        <rFont val="Verdana"/>
        <family val="2"/>
        <scheme val="minor"/>
      </rPr>
      <t xml:space="preserve"> Minimal contribution to customer interests, with value-creating opportunitites low or unknown. The level of current supply chain efficiency is adequate, or there is limited category growth expected.</t>
    </r>
  </si>
  <si>
    <r>
      <rPr>
        <b/>
        <sz val="10"/>
        <color theme="2" tint="-0.89999084444715716"/>
        <rFont val="Verdana"/>
        <family val="2"/>
        <scheme val="minor"/>
      </rPr>
      <t>N/A:</t>
    </r>
    <r>
      <rPr>
        <sz val="10"/>
        <color theme="2" tint="-0.89999084444715716"/>
        <rFont val="Verdana"/>
        <family val="2"/>
        <scheme val="minor"/>
      </rPr>
      <t xml:space="preserve"> There's no direct connection to primary customer interests for the product. The category and supplier base, or the criticality of the category, is predicted to recede in the future.</t>
    </r>
  </si>
  <si>
    <r>
      <rPr>
        <b/>
        <sz val="10"/>
        <color theme="2" tint="-0.89999084444715716"/>
        <rFont val="Verdana"/>
        <family val="2"/>
        <scheme val="minor"/>
      </rPr>
      <t>High:</t>
    </r>
    <r>
      <rPr>
        <sz val="10"/>
        <color theme="2" tint="-0.89999084444715716"/>
        <rFont val="Verdana"/>
        <family val="2"/>
        <scheme val="minor"/>
      </rPr>
      <t xml:space="preserve"> This spend category is considered vital to achieving the agency's strategic objectives.</t>
    </r>
  </si>
  <si>
    <t>Certain spend categories have the potential to contribute more or less to the strategic objectives of the agency. Some aspects of 'impact on agency objectives' to consider are:
- How innovation in this category could contribute to your agency's objectives.
- How driving continuous improvement and efficiency in this category could contribute to your agency's objectives.</t>
  </si>
  <si>
    <r>
      <rPr>
        <b/>
        <sz val="10"/>
        <color theme="2" tint="-0.89999084444715716"/>
        <rFont val="Verdana"/>
        <family val="2"/>
        <scheme val="minor"/>
      </rPr>
      <t>Medium:</t>
    </r>
    <r>
      <rPr>
        <sz val="10"/>
        <color theme="2" tint="-0.89999084444715716"/>
        <rFont val="Verdana"/>
        <family val="2"/>
        <scheme val="minor"/>
      </rPr>
      <t xml:space="preserve"> This spend category is considered important to achieving the agency's strategic objectives.</t>
    </r>
  </si>
  <si>
    <r>
      <rPr>
        <b/>
        <sz val="10"/>
        <color theme="2" tint="-0.89999084444715716"/>
        <rFont val="Verdana"/>
        <family val="2"/>
        <scheme val="minor"/>
      </rPr>
      <t>Low:</t>
    </r>
    <r>
      <rPr>
        <sz val="10"/>
        <color theme="2" tint="-0.89999084444715716"/>
        <rFont val="Verdana"/>
        <family val="2"/>
        <scheme val="minor"/>
      </rPr>
      <t xml:space="preserve"> This spend category is considered less important to achieving the agency's strategic objectives.</t>
    </r>
  </si>
  <si>
    <r>
      <rPr>
        <b/>
        <sz val="10"/>
        <color theme="2" tint="-0.89999084444715716"/>
        <rFont val="Verdana"/>
        <family val="2"/>
        <scheme val="minor"/>
      </rPr>
      <t>N/A</t>
    </r>
    <r>
      <rPr>
        <sz val="10"/>
        <color theme="2" tint="-0.89999084444715716"/>
        <rFont val="Verdana"/>
        <family val="2"/>
        <scheme val="minor"/>
      </rPr>
      <t>: This spend category is not considered important to achieving the agency's strategic objectives.</t>
    </r>
  </si>
  <si>
    <t xml:space="preserve">Segmentation - Category scores </t>
  </si>
  <si>
    <t>#</t>
  </si>
  <si>
    <t>Category</t>
  </si>
  <si>
    <t>Criticality score</t>
  </si>
  <si>
    <t>Spend ($m)</t>
  </si>
  <si>
    <t>Adjusted Spend ($m)</t>
  </si>
  <si>
    <t>Criticality rank</t>
  </si>
  <si>
    <t>Spend rank</t>
  </si>
  <si>
    <t>Segmentation</t>
  </si>
  <si>
    <t>Segmentation box</t>
  </si>
  <si>
    <t>*Spend Data in Column G has been limited to max limit of $30m to allow for it to fit in the Matrix graph</t>
  </si>
  <si>
    <t>For VLookup above</t>
  </si>
  <si>
    <t>LowLow</t>
  </si>
  <si>
    <t>Tactical</t>
  </si>
  <si>
    <t>LowHigh</t>
  </si>
  <si>
    <t>Managed</t>
  </si>
  <si>
    <t>HighLow</t>
  </si>
  <si>
    <t>Collaborative</t>
  </si>
  <si>
    <t>HighHigh</t>
  </si>
  <si>
    <t>Partner</t>
  </si>
  <si>
    <t>Boundaries</t>
  </si>
  <si>
    <t>Spend</t>
  </si>
  <si>
    <t>Criticality</t>
  </si>
  <si>
    <t>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</si>
</sst>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164" formatCode="0.0"/>
    <numFmt numFmtId="165" formatCode="#,##0_ ;\-#,##0\ "/>
    <numFmt numFmtId="166" formatCode="_-[$$-409]* #,##0.00_ ;_-[$$-409]* \-#,##0.00\ ;_-[$$-409]* &quot;-&quot;??_ ;_-@_ "/>
  </numFmts>
  <fonts count="45" x14ac:knownFonts="1">
    <font>
      <sz val="11"/>
      <color theme="1"/>
      <name val="Verdana"/>
      <family val="2"/>
      <scheme val="minor"/>
    </font>
    <font>
      <sz val="10"/>
      <color theme="2" tint="-0.89999084444715716"/>
      <name val="Arial"/>
      <family val="2"/>
    </font>
    <font>
      <b/>
      <sz val="10"/>
      <color theme="2" tint="-0.89999084444715716"/>
      <name val="Arial"/>
      <family val="2"/>
    </font>
    <font>
      <b/>
      <u/>
      <sz val="10"/>
      <color theme="2" tint="-0.89999084444715716"/>
      <name val="Arial"/>
      <family val="2"/>
    </font>
    <font>
      <sz val="10"/>
      <color theme="2" tint="-0.89999084444715716"/>
      <name val="Verdana"/>
      <family val="2"/>
      <scheme val="minor"/>
    </font>
    <font>
      <b/>
      <sz val="10"/>
      <color theme="2" tint="-0.89999084444715716"/>
      <name val="Verdana"/>
      <family val="2"/>
      <scheme val="minor"/>
    </font>
    <font>
      <b/>
      <sz val="10"/>
      <color theme="0"/>
      <name val="Verdana"/>
      <family val="2"/>
      <scheme val="minor"/>
    </font>
    <font>
      <sz val="10"/>
      <color rgb="FF002060"/>
      <name val="Arial"/>
      <family val="2"/>
    </font>
    <font>
      <i/>
      <sz val="10"/>
      <color rgb="FF002060"/>
      <name val="Arial"/>
      <family val="2"/>
    </font>
    <font>
      <b/>
      <u/>
      <sz val="10"/>
      <color rgb="FF002060"/>
      <name val="Arial"/>
      <family val="2"/>
    </font>
    <font>
      <b/>
      <sz val="12"/>
      <color theme="0"/>
      <name val="Verdana"/>
      <family val="2"/>
      <scheme val="minor"/>
    </font>
    <font>
      <sz val="10"/>
      <name val="Arial"/>
      <family val="2"/>
    </font>
    <font>
      <i/>
      <sz val="10"/>
      <name val="Arial"/>
      <family val="2"/>
    </font>
    <font>
      <sz val="11"/>
      <color theme="1"/>
      <name val="Verdana"/>
      <family val="2"/>
      <scheme val="minor"/>
    </font>
    <font>
      <b/>
      <sz val="11"/>
      <color theme="1"/>
      <name val="Verdana"/>
      <family val="2"/>
      <scheme val="minor"/>
    </font>
    <font>
      <sz val="9"/>
      <color indexed="81"/>
      <name val="Tahoma"/>
      <family val="2"/>
    </font>
    <font>
      <b/>
      <sz val="11"/>
      <color rgb="FF000000"/>
      <name val="Verdana"/>
      <family val="2"/>
      <scheme val="minor"/>
    </font>
    <font>
      <sz val="11"/>
      <color rgb="FF000000"/>
      <name val="Verdana"/>
      <family val="2"/>
      <scheme val="minor"/>
    </font>
    <font>
      <b/>
      <sz val="9"/>
      <color indexed="81"/>
      <name val="Tahoma"/>
      <family val="2"/>
    </font>
    <font>
      <b/>
      <sz val="14"/>
      <name val="Verdana"/>
      <family val="2"/>
      <scheme val="minor"/>
    </font>
    <font>
      <b/>
      <sz val="10"/>
      <name val="Arial"/>
      <family val="2"/>
    </font>
    <font>
      <b/>
      <sz val="11"/>
      <color theme="0"/>
      <name val="Verdana"/>
      <family val="2"/>
      <scheme val="minor"/>
    </font>
    <font>
      <sz val="11"/>
      <color theme="0"/>
      <name val="Verdana"/>
      <family val="2"/>
      <scheme val="minor"/>
    </font>
    <font>
      <sz val="8"/>
      <name val="Verdana"/>
      <family val="2"/>
      <scheme val="minor"/>
    </font>
    <font>
      <b/>
      <sz val="16"/>
      <color theme="2" tint="-0.89999084444715716"/>
      <name val="Verdana"/>
      <family val="2"/>
      <scheme val="minor"/>
    </font>
    <font>
      <sz val="10"/>
      <color theme="1"/>
      <name val="Verdana"/>
      <family val="2"/>
      <scheme val="minor"/>
    </font>
    <font>
      <b/>
      <sz val="10"/>
      <color rgb="FF000000"/>
      <name val="Verdana"/>
      <family val="2"/>
      <scheme val="minor"/>
    </font>
    <font>
      <b/>
      <sz val="16"/>
      <name val="Arial"/>
      <family val="2"/>
    </font>
    <font>
      <b/>
      <i/>
      <sz val="10"/>
      <name val="Arial"/>
      <family val="2"/>
    </font>
    <font>
      <b/>
      <sz val="10"/>
      <color indexed="81"/>
      <name val="Tahoma"/>
      <family val="2"/>
    </font>
    <font>
      <sz val="10"/>
      <color indexed="81"/>
      <name val="Tahoma"/>
      <family val="2"/>
    </font>
    <font>
      <sz val="10"/>
      <name val="Verdana"/>
      <family val="2"/>
      <scheme val="minor"/>
    </font>
    <font>
      <u/>
      <sz val="11"/>
      <color theme="10"/>
      <name val="Verdana"/>
      <family val="2"/>
      <scheme val="minor"/>
    </font>
    <font>
      <b/>
      <sz val="11"/>
      <name val="Verdana"/>
      <family val="2"/>
      <scheme val="minor"/>
    </font>
    <font>
      <b/>
      <sz val="12"/>
      <name val="Verdana"/>
      <family val="2"/>
      <scheme val="minor"/>
    </font>
    <font>
      <sz val="11"/>
      <name val="Verdana"/>
      <family val="2"/>
      <scheme val="minor"/>
    </font>
    <font>
      <b/>
      <sz val="18"/>
      <name val="Verdana"/>
      <family val="2"/>
      <scheme val="major"/>
    </font>
    <font>
      <b/>
      <sz val="18"/>
      <name val="Verdana"/>
      <family val="2"/>
      <scheme val="minor"/>
    </font>
    <font>
      <b/>
      <sz val="18"/>
      <color theme="2" tint="-0.89999084444715716"/>
      <name val="Arial"/>
      <family val="2"/>
    </font>
    <font>
      <sz val="10"/>
      <color rgb="FF1D1B10"/>
      <name val="Arial"/>
      <family val="2"/>
    </font>
    <font>
      <b/>
      <sz val="10"/>
      <color rgb="FF1D1B10"/>
      <name val="Arial"/>
      <family val="2"/>
    </font>
    <font>
      <sz val="11"/>
      <color theme="2" tint="-0.89999084444715716"/>
      <name val="Arial"/>
      <family val="2"/>
    </font>
    <font>
      <i/>
      <sz val="10"/>
      <color theme="2" tint="-0.89999084444715716"/>
      <name val="Arial"/>
      <family val="2"/>
    </font>
    <font>
      <b/>
      <sz val="16"/>
      <color rgb="FFDC1928"/>
      <name val="Calibri"/>
      <family val="2"/>
    </font>
    <font>
      <b/>
      <i/>
      <sz val="16"/>
      <color rgb="FFDC1928"/>
      <name val="Calibri"/>
      <family val="2"/>
    </font>
  </fonts>
  <fills count="10">
    <fill>
      <patternFill patternType="none"/>
    </fill>
    <fill>
      <patternFill patternType="gray125"/>
    </fill>
    <fill>
      <patternFill patternType="solid">
        <fgColor theme="0"/>
        <bgColor indexed="64"/>
      </patternFill>
    </fill>
    <fill>
      <patternFill patternType="solid">
        <fgColor rgb="FFECE9E4"/>
        <bgColor indexed="64"/>
      </patternFill>
    </fill>
    <fill>
      <patternFill patternType="solid">
        <fgColor theme="0" tint="-4.9989318521683403E-2"/>
        <bgColor indexed="64"/>
      </patternFill>
    </fill>
    <fill>
      <patternFill patternType="solid">
        <fgColor theme="1"/>
        <bgColor indexed="64"/>
      </patternFill>
    </fill>
    <fill>
      <patternFill patternType="solid">
        <fgColor theme="1" tint="0.79998168889431442"/>
        <bgColor indexed="64"/>
      </patternFill>
    </fill>
    <fill>
      <patternFill patternType="solid">
        <fgColor theme="1" tint="0.59999389629810485"/>
        <bgColor indexed="64"/>
      </patternFill>
    </fill>
    <fill>
      <patternFill patternType="solid">
        <fgColor theme="3" tint="0.79998168889431442"/>
        <bgColor indexed="64"/>
      </patternFill>
    </fill>
    <fill>
      <patternFill patternType="solid">
        <fgColor theme="3"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theme="1"/>
      </left>
      <right style="thin">
        <color theme="0"/>
      </right>
      <top style="medium">
        <color theme="1"/>
      </top>
      <bottom/>
      <diagonal/>
    </border>
    <border>
      <left style="thin">
        <color theme="0"/>
      </left>
      <right style="thin">
        <color theme="0"/>
      </right>
      <top style="medium">
        <color theme="1"/>
      </top>
      <bottom/>
      <diagonal/>
    </border>
    <border>
      <left style="thin">
        <color theme="0"/>
      </left>
      <right/>
      <top style="medium">
        <color theme="1"/>
      </top>
      <bottom/>
      <diagonal/>
    </border>
    <border>
      <left style="thin">
        <color theme="0"/>
      </left>
      <right style="medium">
        <color theme="1"/>
      </right>
      <top style="medium">
        <color theme="1"/>
      </top>
      <bottom/>
      <diagonal/>
    </border>
    <border>
      <left style="thin">
        <color theme="1" tint="0.79998168889431442"/>
      </left>
      <right style="thin">
        <color theme="1" tint="0.79998168889431442"/>
      </right>
      <top style="thin">
        <color theme="1" tint="0.79998168889431442"/>
      </top>
      <bottom style="thin">
        <color theme="1" tint="0.7999816888943144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s>
  <cellStyleXfs count="3">
    <xf numFmtId="0" fontId="0" fillId="0" borderId="0"/>
    <xf numFmtId="9" fontId="13" fillId="0" borderId="0" applyFont="0" applyFill="0" applyBorder="0" applyAlignment="0" applyProtection="0"/>
    <xf numFmtId="0" fontId="32" fillId="0" borderId="0" applyNumberFormat="0" applyFill="0" applyBorder="0" applyAlignment="0" applyProtection="0"/>
  </cellStyleXfs>
  <cellXfs count="151">
    <xf numFmtId="0" fontId="0" fillId="0" borderId="0" xfId="0"/>
    <xf numFmtId="0" fontId="1" fillId="3" borderId="0" xfId="0" applyFont="1" applyFill="1"/>
    <xf numFmtId="0" fontId="2" fillId="3" borderId="0" xfId="0" applyFont="1" applyFill="1"/>
    <xf numFmtId="0" fontId="1" fillId="3" borderId="8" xfId="0" applyFont="1" applyFill="1" applyBorder="1"/>
    <xf numFmtId="0" fontId="3" fillId="3" borderId="0" xfId="0" applyFont="1" applyFill="1"/>
    <xf numFmtId="0" fontId="3" fillId="3" borderId="0" xfId="0" applyFont="1" applyFill="1" applyAlignment="1">
      <alignment horizontal="left" indent="5"/>
    </xf>
    <xf numFmtId="0" fontId="1" fillId="3" borderId="0" xfId="0" applyFont="1" applyFill="1" applyAlignment="1">
      <alignment horizontal="left" wrapText="1"/>
    </xf>
    <xf numFmtId="0" fontId="2" fillId="3" borderId="6" xfId="0" applyFont="1" applyFill="1" applyBorder="1" applyAlignment="1">
      <alignment vertical="top"/>
    </xf>
    <xf numFmtId="0" fontId="1" fillId="3" borderId="6" xfId="0" applyFont="1" applyFill="1" applyBorder="1" applyAlignment="1">
      <alignment vertical="top" wrapText="1"/>
    </xf>
    <xf numFmtId="0" fontId="1" fillId="3" borderId="0" xfId="0" applyFont="1" applyFill="1" applyAlignment="1">
      <alignment vertical="top"/>
    </xf>
    <xf numFmtId="0" fontId="1" fillId="3" borderId="0" xfId="0" applyFont="1" applyFill="1" applyAlignment="1">
      <alignment vertical="center"/>
    </xf>
    <xf numFmtId="0" fontId="4" fillId="0" borderId="0" xfId="0" applyFont="1"/>
    <xf numFmtId="0" fontId="4" fillId="0" borderId="0" xfId="0" applyFont="1" applyAlignment="1">
      <alignment horizontal="center" vertical="center"/>
    </xf>
    <xf numFmtId="0" fontId="5" fillId="0" borderId="0" xfId="0" applyFont="1" applyAlignment="1">
      <alignment horizontal="center" vertical="center"/>
    </xf>
    <xf numFmtId="0" fontId="7" fillId="0" borderId="0" xfId="0" applyFont="1" applyProtection="1">
      <protection locked="0"/>
    </xf>
    <xf numFmtId="165" fontId="7" fillId="0" borderId="0" xfId="0" applyNumberFormat="1" applyFont="1" applyProtection="1">
      <protection locked="0"/>
    </xf>
    <xf numFmtId="164" fontId="7" fillId="0" borderId="0" xfId="0" applyNumberFormat="1" applyFont="1" applyProtection="1">
      <protection locked="0"/>
    </xf>
    <xf numFmtId="0" fontId="7" fillId="0" borderId="8" xfId="0" applyFont="1" applyBorder="1" applyProtection="1">
      <protection locked="0"/>
    </xf>
    <xf numFmtId="165" fontId="8" fillId="0" borderId="8" xfId="0" applyNumberFormat="1" applyFont="1" applyBorder="1" applyProtection="1">
      <protection locked="0"/>
    </xf>
    <xf numFmtId="0" fontId="7" fillId="0" borderId="0" xfId="0" applyFont="1" applyAlignment="1" applyProtection="1">
      <alignment horizontal="right" vertical="center" wrapText="1" readingOrder="1"/>
      <protection locked="0"/>
    </xf>
    <xf numFmtId="164" fontId="7" fillId="2" borderId="0" xfId="0" applyNumberFormat="1" applyFont="1" applyFill="1" applyAlignment="1" applyProtection="1">
      <alignment horizontal="center" vertical="center" wrapText="1" readingOrder="1"/>
      <protection locked="0"/>
    </xf>
    <xf numFmtId="0" fontId="9" fillId="0" borderId="0" xfId="0" applyFont="1" applyProtection="1">
      <protection locked="0"/>
    </xf>
    <xf numFmtId="165" fontId="8" fillId="0" borderId="0" xfId="0" applyNumberFormat="1" applyFont="1" applyAlignment="1" applyProtection="1">
      <alignment horizontal="right" vertical="center" wrapText="1" readingOrder="1"/>
      <protection locked="0"/>
    </xf>
    <xf numFmtId="0" fontId="7" fillId="0" borderId="0" xfId="0" applyFont="1"/>
    <xf numFmtId="0" fontId="16" fillId="0" borderId="0" xfId="0" applyFont="1" applyAlignment="1">
      <alignment wrapText="1"/>
    </xf>
    <xf numFmtId="9" fontId="0" fillId="0" borderId="0" xfId="1" applyFont="1"/>
    <xf numFmtId="6" fontId="0" fillId="0" borderId="0" xfId="0" applyNumberFormat="1"/>
    <xf numFmtId="0" fontId="17" fillId="0" borderId="0" xfId="0" applyFont="1" applyAlignment="1">
      <alignment wrapText="1"/>
    </xf>
    <xf numFmtId="8" fontId="0" fillId="0" borderId="0" xfId="0" applyNumberFormat="1"/>
    <xf numFmtId="0" fontId="19" fillId="0" borderId="0" xfId="0" applyFont="1"/>
    <xf numFmtId="0" fontId="4" fillId="0" borderId="1" xfId="0" applyFont="1" applyBorder="1"/>
    <xf numFmtId="0" fontId="6" fillId="5" borderId="1" xfId="0" applyFont="1" applyFill="1" applyBorder="1" applyAlignment="1">
      <alignment horizontal="center" vertical="center"/>
    </xf>
    <xf numFmtId="164" fontId="10" fillId="5" borderId="9" xfId="0" applyNumberFormat="1" applyFont="1" applyFill="1" applyBorder="1" applyAlignment="1" applyProtection="1">
      <alignment horizontal="right" wrapText="1"/>
      <protection locked="0"/>
    </xf>
    <xf numFmtId="0" fontId="25" fillId="0" borderId="0" xfId="0" applyFont="1"/>
    <xf numFmtId="164" fontId="27" fillId="0" borderId="8" xfId="0" applyNumberFormat="1" applyFont="1" applyBorder="1" applyProtection="1">
      <protection locked="0"/>
    </xf>
    <xf numFmtId="1" fontId="0" fillId="0" borderId="0" xfId="0" applyNumberFormat="1"/>
    <xf numFmtId="0" fontId="6" fillId="5" borderId="22" xfId="0" applyFont="1" applyFill="1" applyBorder="1" applyAlignment="1">
      <alignment horizontal="center" vertical="center" wrapText="1"/>
    </xf>
    <xf numFmtId="0" fontId="5" fillId="0" borderId="1" xfId="0" applyFont="1" applyBorder="1" applyAlignment="1">
      <alignment horizontal="center" vertical="center"/>
    </xf>
    <xf numFmtId="0" fontId="4" fillId="8"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8" fontId="25" fillId="6" borderId="24" xfId="0" applyNumberFormat="1" applyFont="1" applyFill="1" applyBorder="1"/>
    <xf numFmtId="6" fontId="26" fillId="6" borderId="21" xfId="0" applyNumberFormat="1" applyFont="1" applyFill="1" applyBorder="1" applyAlignment="1">
      <alignment wrapText="1"/>
    </xf>
    <xf numFmtId="8" fontId="31" fillId="6" borderId="23" xfId="0" applyNumberFormat="1" applyFont="1" applyFill="1" applyBorder="1"/>
    <xf numFmtId="8" fontId="31" fillId="6" borderId="24" xfId="0" applyNumberFormat="1" applyFont="1" applyFill="1" applyBorder="1"/>
    <xf numFmtId="0" fontId="26" fillId="6" borderId="20" xfId="0" applyFont="1" applyFill="1" applyBorder="1" applyAlignment="1">
      <alignment horizontal="left" wrapText="1"/>
    </xf>
    <xf numFmtId="0" fontId="26" fillId="6" borderId="25" xfId="0" applyFont="1" applyFill="1" applyBorder="1" applyAlignment="1">
      <alignment horizontal="left" wrapText="1"/>
    </xf>
    <xf numFmtId="0" fontId="6" fillId="5" borderId="21" xfId="0" applyFont="1" applyFill="1" applyBorder="1" applyAlignment="1">
      <alignment vertical="center" wrapText="1"/>
    </xf>
    <xf numFmtId="0" fontId="6" fillId="5" borderId="10" xfId="0" applyFont="1" applyFill="1" applyBorder="1" applyAlignment="1" applyProtection="1">
      <alignment vertical="center" wrapText="1" readingOrder="1"/>
      <protection locked="0"/>
    </xf>
    <xf numFmtId="165" fontId="6" fillId="5" borderId="11" xfId="0" applyNumberFormat="1" applyFont="1" applyFill="1" applyBorder="1" applyAlignment="1" applyProtection="1">
      <alignment vertical="center" wrapText="1" readingOrder="1"/>
      <protection locked="0"/>
    </xf>
    <xf numFmtId="166" fontId="6" fillId="5" borderId="11" xfId="0" applyNumberFormat="1" applyFont="1" applyFill="1" applyBorder="1" applyAlignment="1" applyProtection="1">
      <alignment vertical="center" wrapText="1" readingOrder="1"/>
      <protection locked="0"/>
    </xf>
    <xf numFmtId="0" fontId="6" fillId="5" borderId="11" xfId="0" applyFont="1" applyFill="1" applyBorder="1" applyAlignment="1" applyProtection="1">
      <alignment vertical="center" wrapText="1" readingOrder="1"/>
      <protection locked="0"/>
    </xf>
    <xf numFmtId="0" fontId="6" fillId="5" borderId="12" xfId="0" applyFont="1" applyFill="1" applyBorder="1" applyAlignment="1" applyProtection="1">
      <alignment vertical="center" wrapText="1" readingOrder="1"/>
      <protection locked="0"/>
    </xf>
    <xf numFmtId="1" fontId="20" fillId="7" borderId="13" xfId="0" quotePrefix="1" applyNumberFormat="1" applyFont="1" applyFill="1" applyBorder="1" applyAlignment="1" applyProtection="1">
      <alignment horizontal="center" vertical="center" wrapText="1" readingOrder="1"/>
      <protection locked="0"/>
    </xf>
    <xf numFmtId="0" fontId="11" fillId="7" borderId="13" xfId="0" quotePrefix="1" applyFont="1" applyFill="1" applyBorder="1" applyAlignment="1" applyProtection="1">
      <alignment vertical="top"/>
      <protection locked="0"/>
    </xf>
    <xf numFmtId="0" fontId="11" fillId="7" borderId="13" xfId="0" applyFont="1" applyFill="1" applyBorder="1" applyProtection="1">
      <protection locked="0"/>
    </xf>
    <xf numFmtId="164" fontId="11" fillId="7" borderId="13" xfId="0" applyNumberFormat="1" applyFont="1" applyFill="1" applyBorder="1" applyAlignment="1" applyProtection="1">
      <alignment horizontal="center" vertical="center" wrapText="1" readingOrder="1"/>
      <protection locked="0"/>
    </xf>
    <xf numFmtId="164" fontId="11" fillId="7" borderId="13" xfId="0" applyNumberFormat="1" applyFont="1" applyFill="1" applyBorder="1" applyAlignment="1">
      <alignment horizontal="center" vertical="center" wrapText="1" readingOrder="1"/>
    </xf>
    <xf numFmtId="0" fontId="11" fillId="7" borderId="13" xfId="0" applyFont="1" applyFill="1" applyBorder="1" applyAlignment="1">
      <alignment horizontal="center" vertical="center" wrapText="1" readingOrder="1"/>
    </xf>
    <xf numFmtId="1" fontId="20" fillId="6" borderId="13" xfId="0" quotePrefix="1" applyNumberFormat="1" applyFont="1" applyFill="1" applyBorder="1" applyAlignment="1" applyProtection="1">
      <alignment horizontal="center" vertical="center" wrapText="1" readingOrder="1"/>
      <protection locked="0"/>
    </xf>
    <xf numFmtId="0" fontId="11" fillId="6" borderId="13" xfId="0" quotePrefix="1" applyFont="1" applyFill="1" applyBorder="1" applyAlignment="1" applyProtection="1">
      <alignment vertical="top"/>
      <protection locked="0"/>
    </xf>
    <xf numFmtId="0" fontId="11" fillId="6" borderId="13" xfId="0" applyFont="1" applyFill="1" applyBorder="1" applyProtection="1">
      <protection locked="0"/>
    </xf>
    <xf numFmtId="164" fontId="11" fillId="6" borderId="13" xfId="0" applyNumberFormat="1" applyFont="1" applyFill="1" applyBorder="1" applyAlignment="1" applyProtection="1">
      <alignment horizontal="center" vertical="center" wrapText="1" readingOrder="1"/>
      <protection locked="0"/>
    </xf>
    <xf numFmtId="164" fontId="11" fillId="6" borderId="13" xfId="0" applyNumberFormat="1" applyFont="1" applyFill="1" applyBorder="1" applyAlignment="1">
      <alignment horizontal="center" vertical="center" wrapText="1" readingOrder="1"/>
    </xf>
    <xf numFmtId="0" fontId="11" fillId="6" borderId="13" xfId="0" applyFont="1" applyFill="1" applyBorder="1" applyAlignment="1">
      <alignment horizontal="center" vertical="center" wrapText="1" readingOrder="1"/>
    </xf>
    <xf numFmtId="0" fontId="7" fillId="2" borderId="0" xfId="0" applyFont="1" applyFill="1" applyProtection="1">
      <protection locked="0"/>
    </xf>
    <xf numFmtId="0" fontId="35" fillId="6" borderId="1" xfId="2" applyFont="1" applyFill="1" applyBorder="1" applyAlignment="1">
      <alignment horizontal="center" vertical="center"/>
    </xf>
    <xf numFmtId="0" fontId="35" fillId="7" borderId="1" xfId="2" applyFont="1" applyFill="1" applyBorder="1" applyAlignment="1">
      <alignment horizontal="center" vertical="center"/>
    </xf>
    <xf numFmtId="0" fontId="4" fillId="6" borderId="1" xfId="0" applyFont="1" applyFill="1" applyBorder="1" applyAlignment="1">
      <alignment horizontal="left" vertical="center" wrapText="1"/>
    </xf>
    <xf numFmtId="0" fontId="4" fillId="7" borderId="1" xfId="0" applyFont="1" applyFill="1" applyBorder="1" applyAlignment="1">
      <alignment horizontal="left" vertical="center" wrapText="1"/>
    </xf>
    <xf numFmtId="0" fontId="4" fillId="7" borderId="1" xfId="0" applyFont="1" applyFill="1" applyBorder="1" applyAlignment="1">
      <alignment vertical="center" wrapText="1"/>
    </xf>
    <xf numFmtId="0" fontId="36" fillId="0" borderId="0" xfId="0" applyFont="1" applyAlignment="1">
      <alignment horizontal="left" vertical="center"/>
    </xf>
    <xf numFmtId="0" fontId="37" fillId="0" borderId="0" xfId="0" applyFont="1"/>
    <xf numFmtId="0" fontId="38" fillId="3" borderId="0" xfId="0" applyFont="1" applyFill="1"/>
    <xf numFmtId="0" fontId="35" fillId="9" borderId="1" xfId="2" applyFont="1" applyFill="1" applyBorder="1" applyAlignment="1">
      <alignment horizontal="center" vertical="center"/>
    </xf>
    <xf numFmtId="0" fontId="41" fillId="3" borderId="0" xfId="0" applyFont="1" applyFill="1" applyAlignment="1">
      <alignment vertical="top" wrapText="1"/>
    </xf>
    <xf numFmtId="0" fontId="0" fillId="0" borderId="0" xfId="0" applyAlignment="1">
      <alignment vertical="center"/>
    </xf>
    <xf numFmtId="0" fontId="1" fillId="3" borderId="0" xfId="0" applyFont="1" applyFill="1" applyAlignment="1">
      <alignment horizontal="left" vertical="top" wrapText="1"/>
    </xf>
    <xf numFmtId="0" fontId="39" fillId="3" borderId="0" xfId="0" applyFont="1" applyFill="1" applyAlignment="1">
      <alignment horizontal="left" wrapText="1"/>
    </xf>
    <xf numFmtId="0" fontId="1" fillId="3" borderId="0" xfId="0" applyFont="1" applyFill="1" applyAlignment="1">
      <alignment horizontal="left" wrapText="1"/>
    </xf>
    <xf numFmtId="0" fontId="1" fillId="3" borderId="0" xfId="0" applyFont="1" applyFill="1" applyAlignment="1">
      <alignment horizontal="left" vertical="center" wrapText="1"/>
    </xf>
    <xf numFmtId="0" fontId="39" fillId="3" borderId="0" xfId="0" applyFont="1" applyFill="1" applyAlignment="1">
      <alignment horizontal="left" vertical="center" wrapText="1"/>
    </xf>
    <xf numFmtId="0" fontId="5" fillId="0" borderId="5"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0" fontId="5" fillId="0" borderId="1" xfId="0" applyFont="1" applyBorder="1" applyAlignment="1">
      <alignment horizontal="center" vertical="center"/>
    </xf>
    <xf numFmtId="0" fontId="14" fillId="0" borderId="1" xfId="0" applyFont="1" applyBorder="1" applyAlignment="1">
      <alignment horizontal="center" vertical="center"/>
    </xf>
    <xf numFmtId="0" fontId="5" fillId="0" borderId="6" xfId="0" applyFont="1" applyBorder="1" applyAlignment="1">
      <alignment horizontal="center" vertical="center"/>
    </xf>
    <xf numFmtId="0" fontId="4" fillId="6" borderId="2" xfId="0" applyFont="1" applyFill="1" applyBorder="1" applyAlignment="1">
      <alignment horizontal="center" vertical="center"/>
    </xf>
    <xf numFmtId="0" fontId="0" fillId="6" borderId="3" xfId="0" applyFill="1" applyBorder="1" applyAlignment="1">
      <alignment horizontal="center" vertical="center"/>
    </xf>
    <xf numFmtId="0" fontId="0" fillId="6" borderId="4" xfId="0" applyFill="1" applyBorder="1" applyAlignment="1">
      <alignment horizontal="center" vertical="center"/>
    </xf>
    <xf numFmtId="0" fontId="4" fillId="6" borderId="1" xfId="0" applyFont="1" applyFill="1" applyBorder="1" applyAlignment="1">
      <alignment horizontal="center" vertical="center"/>
    </xf>
    <xf numFmtId="0" fontId="0" fillId="6" borderId="1" xfId="0" applyFill="1" applyBorder="1" applyAlignment="1">
      <alignment horizontal="center" vertical="center"/>
    </xf>
    <xf numFmtId="0" fontId="4" fillId="6" borderId="14" xfId="0" applyFont="1" applyFill="1" applyBorder="1" applyAlignment="1">
      <alignment horizontal="center" vertical="center"/>
    </xf>
    <xf numFmtId="0" fontId="0" fillId="6" borderId="16" xfId="0" applyFill="1" applyBorder="1" applyAlignment="1">
      <alignment horizontal="center" vertical="center"/>
    </xf>
    <xf numFmtId="0" fontId="0" fillId="6" borderId="18" xfId="0" applyFill="1" applyBorder="1" applyAlignment="1">
      <alignment horizontal="center" vertical="center"/>
    </xf>
    <xf numFmtId="0" fontId="4" fillId="6" borderId="15" xfId="0" applyFont="1" applyFill="1" applyBorder="1" applyAlignment="1">
      <alignment horizontal="center" vertical="center"/>
    </xf>
    <xf numFmtId="0" fontId="0" fillId="6" borderId="17" xfId="0" applyFill="1" applyBorder="1" applyAlignment="1">
      <alignment horizontal="center" vertical="center"/>
    </xf>
    <xf numFmtId="0" fontId="0" fillId="6" borderId="19" xfId="0" applyFill="1" applyBorder="1" applyAlignment="1">
      <alignment horizontal="center" vertical="center"/>
    </xf>
    <xf numFmtId="0" fontId="5" fillId="0" borderId="5" xfId="0" applyFont="1" applyBorder="1" applyAlignment="1">
      <alignment horizontal="right"/>
    </xf>
    <xf numFmtId="0" fontId="5" fillId="0" borderId="6" xfId="0" applyFont="1" applyBorder="1" applyAlignment="1">
      <alignment horizontal="right"/>
    </xf>
    <xf numFmtId="0" fontId="34" fillId="7" borderId="2" xfId="2" applyFont="1" applyFill="1" applyBorder="1" applyAlignment="1">
      <alignment horizontal="center" vertical="center" wrapText="1" readingOrder="1"/>
    </xf>
    <xf numFmtId="0" fontId="34" fillId="7" borderId="3" xfId="2" applyFont="1" applyFill="1" applyBorder="1" applyAlignment="1">
      <alignment horizontal="center" vertical="center" wrapText="1" readingOrder="1"/>
    </xf>
    <xf numFmtId="0" fontId="34" fillId="7" borderId="4" xfId="2" applyFont="1" applyFill="1" applyBorder="1" applyAlignment="1">
      <alignment horizontal="center" vertical="center" wrapText="1" readingOrder="1"/>
    </xf>
    <xf numFmtId="0" fontId="4" fillId="4" borderId="1" xfId="0" applyFont="1" applyFill="1" applyBorder="1" applyAlignment="1">
      <alignment horizontal="center" vertical="center"/>
    </xf>
    <xf numFmtId="0" fontId="34" fillId="6" borderId="2" xfId="2" applyFont="1" applyFill="1" applyBorder="1" applyAlignment="1">
      <alignment horizontal="center" vertical="center" wrapText="1" readingOrder="1"/>
    </xf>
    <xf numFmtId="0" fontId="34" fillId="6" borderId="3" xfId="2" applyFont="1" applyFill="1" applyBorder="1" applyAlignment="1">
      <alignment horizontal="center" vertical="center" wrapText="1" readingOrder="1"/>
    </xf>
    <xf numFmtId="0" fontId="34" fillId="6" borderId="4" xfId="2" applyFont="1" applyFill="1" applyBorder="1" applyAlignment="1">
      <alignment horizontal="center" vertical="center" wrapText="1" readingOrder="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34" fillId="8" borderId="2" xfId="2" applyFont="1" applyFill="1" applyBorder="1" applyAlignment="1">
      <alignment horizontal="center" vertical="center" wrapText="1" readingOrder="1"/>
    </xf>
    <xf numFmtId="0" fontId="34" fillId="8" borderId="3" xfId="2" applyFont="1" applyFill="1" applyBorder="1" applyAlignment="1">
      <alignment horizontal="center" vertical="center" wrapText="1" readingOrder="1"/>
    </xf>
    <xf numFmtId="0" fontId="34" fillId="8" borderId="4" xfId="2" applyFont="1" applyFill="1" applyBorder="1" applyAlignment="1">
      <alignment horizontal="center" vertical="center" wrapText="1" readingOrder="1"/>
    </xf>
    <xf numFmtId="0" fontId="6" fillId="5" borderId="5" xfId="0" applyFont="1" applyFill="1" applyBorder="1" applyAlignment="1">
      <alignment horizontal="center" vertical="center"/>
    </xf>
    <xf numFmtId="0" fontId="22" fillId="5" borderId="7" xfId="0" applyFont="1" applyFill="1" applyBorder="1" applyAlignment="1">
      <alignment horizontal="center" vertical="center"/>
    </xf>
    <xf numFmtId="0" fontId="24" fillId="0" borderId="0" xfId="0" applyFont="1" applyAlignment="1">
      <alignment horizontal="left" vertical="center" wrapText="1"/>
    </xf>
    <xf numFmtId="0" fontId="24" fillId="0" borderId="0" xfId="0" applyFont="1" applyAlignment="1">
      <alignment horizontal="center" vertical="center"/>
    </xf>
    <xf numFmtId="0" fontId="43" fillId="0" borderId="0" xfId="0" applyFont="1" applyAlignment="1">
      <alignment horizontal="left" vertical="center"/>
    </xf>
    <xf numFmtId="0" fontId="4" fillId="0" borderId="0" xfId="0" applyFont="1" applyAlignment="1">
      <alignment horizontal="left" vertical="center"/>
    </xf>
    <xf numFmtId="0" fontId="6" fillId="5" borderId="5" xfId="0" applyFont="1" applyFill="1" applyBorder="1" applyAlignment="1">
      <alignment horizontal="center" vertical="center" wrapText="1"/>
    </xf>
    <xf numFmtId="0" fontId="22" fillId="5" borderId="7" xfId="0" applyFont="1" applyFill="1" applyBorder="1" applyAlignment="1">
      <alignment horizontal="center" vertical="center" wrapText="1"/>
    </xf>
    <xf numFmtId="0" fontId="4"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3" fillId="6" borderId="2" xfId="0" applyFont="1" applyFill="1" applyBorder="1" applyAlignment="1">
      <alignment horizontal="center" vertical="center" wrapText="1" readingOrder="1"/>
    </xf>
    <xf numFmtId="0" fontId="33" fillId="6" borderId="3" xfId="0" applyFont="1" applyFill="1" applyBorder="1" applyAlignment="1">
      <alignment horizontal="center" vertical="center" wrapText="1" readingOrder="1"/>
    </xf>
    <xf numFmtId="0" fontId="33" fillId="6" borderId="4" xfId="0" applyFont="1" applyFill="1" applyBorder="1" applyAlignment="1">
      <alignment horizontal="center" vertical="center" wrapText="1" readingOrder="1"/>
    </xf>
    <xf numFmtId="0" fontId="31" fillId="6" borderId="2" xfId="0" applyFont="1" applyFill="1" applyBorder="1" applyAlignment="1">
      <alignment horizontal="left" vertical="center" wrapText="1" indent="1"/>
    </xf>
    <xf numFmtId="0" fontId="31" fillId="6" borderId="3" xfId="0" applyFont="1" applyFill="1" applyBorder="1" applyAlignment="1">
      <alignment horizontal="left" vertical="center" wrapText="1" indent="1"/>
    </xf>
    <xf numFmtId="0" fontId="31" fillId="6" borderId="4" xfId="0" applyFont="1" applyFill="1" applyBorder="1" applyAlignment="1">
      <alignment horizontal="left" vertical="center" wrapText="1" indent="1"/>
    </xf>
    <xf numFmtId="0" fontId="33" fillId="7" borderId="2" xfId="0" applyFont="1" applyFill="1" applyBorder="1" applyAlignment="1">
      <alignment horizontal="center" vertical="center" wrapText="1" readingOrder="1"/>
    </xf>
    <xf numFmtId="0" fontId="33" fillId="7" borderId="3" xfId="0" applyFont="1" applyFill="1" applyBorder="1" applyAlignment="1">
      <alignment horizontal="center" vertical="center" wrapText="1" readingOrder="1"/>
    </xf>
    <xf numFmtId="0" fontId="33" fillId="7" borderId="4" xfId="0" applyFont="1" applyFill="1" applyBorder="1" applyAlignment="1">
      <alignment horizontal="center" vertical="center" wrapText="1" readingOrder="1"/>
    </xf>
    <xf numFmtId="0" fontId="31" fillId="7" borderId="2" xfId="0" applyFont="1" applyFill="1" applyBorder="1" applyAlignment="1">
      <alignment horizontal="left" vertical="center" wrapText="1" indent="1"/>
    </xf>
    <xf numFmtId="0" fontId="31" fillId="7" borderId="3" xfId="0" applyFont="1" applyFill="1" applyBorder="1" applyAlignment="1">
      <alignment horizontal="left" vertical="center" wrapText="1" indent="1"/>
    </xf>
    <xf numFmtId="0" fontId="31" fillId="7" borderId="4" xfId="0" applyFont="1" applyFill="1" applyBorder="1" applyAlignment="1">
      <alignment horizontal="left" vertical="center" wrapText="1" indent="1"/>
    </xf>
    <xf numFmtId="0" fontId="21" fillId="5" borderId="5" xfId="0" applyFont="1" applyFill="1" applyBorder="1" applyAlignment="1">
      <alignment horizontal="right" vertical="center" wrapText="1" readingOrder="1"/>
    </xf>
    <xf numFmtId="0" fontId="21" fillId="5" borderId="6" xfId="0" applyFont="1" applyFill="1" applyBorder="1" applyAlignment="1">
      <alignment horizontal="right" vertical="center" wrapText="1" readingOrder="1"/>
    </xf>
    <xf numFmtId="0" fontId="21" fillId="5" borderId="7" xfId="0" applyFont="1" applyFill="1" applyBorder="1" applyAlignment="1">
      <alignment horizontal="right" vertical="center" wrapText="1" readingOrder="1"/>
    </xf>
    <xf numFmtId="0" fontId="33" fillId="6" borderId="2" xfId="0" applyFont="1" applyFill="1" applyBorder="1" applyAlignment="1">
      <alignment horizontal="center" vertical="center" readingOrder="1"/>
    </xf>
    <xf numFmtId="0" fontId="33" fillId="6" borderId="3" xfId="0" applyFont="1" applyFill="1" applyBorder="1" applyAlignment="1">
      <alignment horizontal="center" vertical="center" readingOrder="1"/>
    </xf>
    <xf numFmtId="0" fontId="33" fillId="6" borderId="4" xfId="0" applyFont="1" applyFill="1" applyBorder="1" applyAlignment="1">
      <alignment horizontal="center" vertical="center" readingOrder="1"/>
    </xf>
    <xf numFmtId="0" fontId="33" fillId="7" borderId="2" xfId="0" applyFont="1" applyFill="1" applyBorder="1" applyAlignment="1">
      <alignment horizontal="center" vertical="center" readingOrder="1"/>
    </xf>
    <xf numFmtId="0" fontId="33" fillId="7" borderId="3" xfId="0" applyFont="1" applyFill="1" applyBorder="1" applyAlignment="1">
      <alignment horizontal="center" vertical="center" readingOrder="1"/>
    </xf>
    <xf numFmtId="0" fontId="33" fillId="7" borderId="4" xfId="0" applyFont="1" applyFill="1" applyBorder="1" applyAlignment="1">
      <alignment horizontal="center" vertical="center" readingOrder="1"/>
    </xf>
    <xf numFmtId="0" fontId="31" fillId="9" borderId="2" xfId="0" applyFont="1" applyFill="1" applyBorder="1" applyAlignment="1">
      <alignment horizontal="left" vertical="center" wrapText="1" indent="1"/>
    </xf>
    <xf numFmtId="0" fontId="31" fillId="9" borderId="3" xfId="0" applyFont="1" applyFill="1" applyBorder="1" applyAlignment="1">
      <alignment horizontal="left" vertical="center" wrapText="1" indent="1"/>
    </xf>
    <xf numFmtId="0" fontId="31" fillId="9" borderId="4" xfId="0" applyFont="1" applyFill="1" applyBorder="1" applyAlignment="1">
      <alignment horizontal="left" vertical="center" wrapText="1" indent="1"/>
    </xf>
    <xf numFmtId="0" fontId="28" fillId="2" borderId="0" xfId="0" applyFont="1" applyFill="1" applyAlignment="1" applyProtection="1">
      <alignment horizontal="left" wrapText="1"/>
      <protection locked="0"/>
    </xf>
    <xf numFmtId="0" fontId="12" fillId="2" borderId="0" xfId="0" applyFont="1" applyFill="1" applyAlignment="1" applyProtection="1">
      <alignment horizontal="left" wrapText="1"/>
      <protection locked="0"/>
    </xf>
  </cellXfs>
  <cellStyles count="3">
    <cellStyle name="Hyperlink" xfId="2" builtinId="8"/>
    <cellStyle name="Normal" xfId="0" builtinId="0"/>
    <cellStyle name="Percent" xfId="1" builtinId="5"/>
  </cellStyles>
  <dxfs count="62">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s>
  <tableStyles count="0" defaultTableStyle="TableStyleMedium9" defaultPivotStyle="PivotStyleLight16"/>
  <colors>
    <mruColors>
      <color rgb="FFDC1928"/>
      <color rgb="FFECE9E4"/>
      <color rgb="FF000000"/>
      <color rgb="FF3C322D"/>
      <color rgb="FF90B38B"/>
      <color rgb="FF548A66"/>
      <color rgb="FF669E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200" b="1">
                <a:solidFill>
                  <a:sysClr val="windowText" lastClr="000000"/>
                </a:solidFill>
              </a:rPr>
              <a:t>Segmentation</a:t>
            </a:r>
            <a:r>
              <a:rPr lang="en-AU" sz="1200" b="1" baseline="0">
                <a:solidFill>
                  <a:sysClr val="windowText" lastClr="000000"/>
                </a:solidFill>
              </a:rPr>
              <a:t> Output</a:t>
            </a:r>
            <a:endParaRPr lang="en-AU" sz="1200"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4843804470913568E-2"/>
          <c:y val="0.10346237711254942"/>
          <c:w val="0.89469485271261717"/>
          <c:h val="0.77605589017265153"/>
        </c:manualLayout>
      </c:layout>
      <c:scatterChart>
        <c:scatterStyle val="lineMarker"/>
        <c:varyColors val="0"/>
        <c:ser>
          <c:idx val="0"/>
          <c:order val="0"/>
          <c:tx>
            <c:strRef>
              <c:f>'Category scores'!$C$5:$C$22</c:f>
              <c:strCache>
                <c:ptCount val="18"/>
                <c:pt idx="0">
                  <c:v>Category 1</c:v>
                </c:pt>
                <c:pt idx="1">
                  <c:v>Category 2</c:v>
                </c:pt>
                <c:pt idx="2">
                  <c:v>Category 3</c:v>
                </c:pt>
                <c:pt idx="3">
                  <c:v>Category 4</c:v>
                </c:pt>
                <c:pt idx="4">
                  <c:v>Category 5</c:v>
                </c:pt>
                <c:pt idx="5">
                  <c:v>Category 6</c:v>
                </c:pt>
                <c:pt idx="6">
                  <c:v>Category 7</c:v>
                </c:pt>
                <c:pt idx="7">
                  <c:v>Category 8</c:v>
                </c:pt>
                <c:pt idx="8">
                  <c:v>Category 9</c:v>
                </c:pt>
                <c:pt idx="9">
                  <c:v>Category 10</c:v>
                </c:pt>
                <c:pt idx="10">
                  <c:v>0</c:v>
                </c:pt>
                <c:pt idx="11">
                  <c:v>0</c:v>
                </c:pt>
                <c:pt idx="12">
                  <c:v>0</c:v>
                </c:pt>
                <c:pt idx="13">
                  <c:v>0</c:v>
                </c:pt>
                <c:pt idx="14">
                  <c:v>0</c:v>
                </c:pt>
                <c:pt idx="15">
                  <c:v>0</c:v>
                </c:pt>
                <c:pt idx="16">
                  <c:v>0</c:v>
                </c:pt>
                <c:pt idx="17">
                  <c:v>0</c:v>
                </c:pt>
              </c:strCache>
            </c:strRef>
          </c:tx>
          <c:spPr>
            <a:ln w="28575" cap="rnd">
              <a:noFill/>
              <a:round/>
            </a:ln>
            <a:effectLst/>
          </c:spPr>
          <c:marker>
            <c:symbol val="circle"/>
            <c:size val="5"/>
            <c:spPr>
              <a:solidFill>
                <a:schemeClr val="accent1"/>
              </a:solidFill>
              <a:ln w="9525">
                <a:solidFill>
                  <a:schemeClr val="accent1"/>
                </a:solidFill>
              </a:ln>
              <a:effectLst/>
            </c:spPr>
          </c:marker>
          <c:dLbls>
            <c:dLbl>
              <c:idx val="0"/>
              <c:tx>
                <c:rich>
                  <a:bodyPr/>
                  <a:lstStyle/>
                  <a:p>
                    <a:fld id="{9F4F4BFE-E03B-4900-8E84-41BEB084E37C}" type="CELLRANGE">
                      <a:rPr lang="en-US"/>
                      <a:pPr/>
                      <a:t>[CELLRANGE]</a:t>
                    </a:fld>
                    <a:endParaRPr lang="en-NZ"/>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EFD5-4448-9D3B-3EC837BDC053}"/>
                </c:ext>
              </c:extLst>
            </c:dLbl>
            <c:dLbl>
              <c:idx val="1"/>
              <c:tx>
                <c:rich>
                  <a:bodyPr/>
                  <a:lstStyle/>
                  <a:p>
                    <a:fld id="{E2190238-B058-4C44-B6C4-B955C01FEC6C}" type="CELLRANGE">
                      <a:rPr lang="en-US"/>
                      <a:pPr/>
                      <a:t>[CELLRANGE]</a:t>
                    </a:fld>
                    <a:endParaRPr lang="en-NZ"/>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EFD5-4448-9D3B-3EC837BDC053}"/>
                </c:ext>
              </c:extLst>
            </c:dLbl>
            <c:dLbl>
              <c:idx val="2"/>
              <c:tx>
                <c:rich>
                  <a:bodyPr/>
                  <a:lstStyle/>
                  <a:p>
                    <a:fld id="{0C7A0B4D-4605-4E39-AAE4-F88760CC42EB}" type="CELLRANGE">
                      <a:rPr lang="en-US"/>
                      <a:pPr/>
                      <a:t>[CELLRANGE]</a:t>
                    </a:fld>
                    <a:endParaRPr lang="en-NZ"/>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EFD5-4448-9D3B-3EC837BDC053}"/>
                </c:ext>
              </c:extLst>
            </c:dLbl>
            <c:dLbl>
              <c:idx val="3"/>
              <c:tx>
                <c:rich>
                  <a:bodyPr/>
                  <a:lstStyle/>
                  <a:p>
                    <a:fld id="{46A933B0-B267-4D3A-8B10-3810EC164BAA}" type="CELLRANGE">
                      <a:rPr lang="en-US"/>
                      <a:pPr/>
                      <a:t>[CELLRANGE]</a:t>
                    </a:fld>
                    <a:endParaRPr lang="en-NZ"/>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EFD5-4448-9D3B-3EC837BDC053}"/>
                </c:ext>
              </c:extLst>
            </c:dLbl>
            <c:dLbl>
              <c:idx val="4"/>
              <c:tx>
                <c:rich>
                  <a:bodyPr/>
                  <a:lstStyle/>
                  <a:p>
                    <a:fld id="{0C4330C6-81B6-44D9-9313-3FEEE4868984}" type="CELLRANGE">
                      <a:rPr lang="en-US"/>
                      <a:pPr/>
                      <a:t>[CELLRANGE]</a:t>
                    </a:fld>
                    <a:endParaRPr lang="en-NZ"/>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EFD5-4448-9D3B-3EC837BDC053}"/>
                </c:ext>
              </c:extLst>
            </c:dLbl>
            <c:dLbl>
              <c:idx val="5"/>
              <c:tx>
                <c:rich>
                  <a:bodyPr/>
                  <a:lstStyle/>
                  <a:p>
                    <a:fld id="{E42F3A41-A214-4F7D-840C-98590411CCAF}" type="CELLRANGE">
                      <a:rPr lang="en-US"/>
                      <a:pPr/>
                      <a:t>[CELLRANGE]</a:t>
                    </a:fld>
                    <a:endParaRPr lang="en-NZ"/>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EFD5-4448-9D3B-3EC837BDC053}"/>
                </c:ext>
              </c:extLst>
            </c:dLbl>
            <c:dLbl>
              <c:idx val="6"/>
              <c:tx>
                <c:rich>
                  <a:bodyPr/>
                  <a:lstStyle/>
                  <a:p>
                    <a:fld id="{407A2C92-44C0-4174-8D2F-005F578504F5}" type="CELLRANGE">
                      <a:rPr lang="en-US"/>
                      <a:pPr/>
                      <a:t>[CELLRANGE]</a:t>
                    </a:fld>
                    <a:endParaRPr lang="en-NZ"/>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EFD5-4448-9D3B-3EC837BDC053}"/>
                </c:ext>
              </c:extLst>
            </c:dLbl>
            <c:dLbl>
              <c:idx val="7"/>
              <c:tx>
                <c:rich>
                  <a:bodyPr/>
                  <a:lstStyle/>
                  <a:p>
                    <a:fld id="{3E7E4478-AAD3-4CFD-9DC3-624971F7A7D5}" type="CELLRANGE">
                      <a:rPr lang="en-US"/>
                      <a:pPr/>
                      <a:t>[CELLRANGE]</a:t>
                    </a:fld>
                    <a:endParaRPr lang="en-NZ"/>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EFD5-4448-9D3B-3EC837BDC053}"/>
                </c:ext>
              </c:extLst>
            </c:dLbl>
            <c:dLbl>
              <c:idx val="8"/>
              <c:tx>
                <c:rich>
                  <a:bodyPr/>
                  <a:lstStyle/>
                  <a:p>
                    <a:fld id="{85D7A3CB-7AE3-4C0D-A2F0-63B6A56DF775}" type="CELLRANGE">
                      <a:rPr lang="en-US"/>
                      <a:pPr/>
                      <a:t>[CELLRANGE]</a:t>
                    </a:fld>
                    <a:endParaRPr lang="en-NZ"/>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EFD5-4448-9D3B-3EC837BDC053}"/>
                </c:ext>
              </c:extLst>
            </c:dLbl>
            <c:dLbl>
              <c:idx val="9"/>
              <c:tx>
                <c:rich>
                  <a:bodyPr/>
                  <a:lstStyle/>
                  <a:p>
                    <a:fld id="{B333A7D3-B9A0-4FA1-ADA0-F8F04EBD7329}" type="CELLRANGE">
                      <a:rPr lang="en-US"/>
                      <a:pPr/>
                      <a:t>[CELLRANGE]</a:t>
                    </a:fld>
                    <a:endParaRPr lang="en-NZ"/>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EFD5-4448-9D3B-3EC837BDC053}"/>
                </c:ext>
              </c:extLst>
            </c:dLbl>
            <c:dLbl>
              <c:idx val="10"/>
              <c:tx>
                <c:rich>
                  <a:bodyPr/>
                  <a:lstStyle/>
                  <a:p>
                    <a:endParaRPr lang="en-NZ"/>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EFD5-4448-9D3B-3EC837BDC053}"/>
                </c:ext>
              </c:extLst>
            </c:dLbl>
            <c:dLbl>
              <c:idx val="11"/>
              <c:tx>
                <c:rich>
                  <a:bodyPr/>
                  <a:lstStyle/>
                  <a:p>
                    <a:endParaRPr lang="en-NZ"/>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EFD5-4448-9D3B-3EC837BDC053}"/>
                </c:ext>
              </c:extLst>
            </c:dLbl>
            <c:dLbl>
              <c:idx val="12"/>
              <c:tx>
                <c:rich>
                  <a:bodyPr/>
                  <a:lstStyle/>
                  <a:p>
                    <a:endParaRPr lang="en-NZ"/>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EFD5-4448-9D3B-3EC837BDC053}"/>
                </c:ext>
              </c:extLst>
            </c:dLbl>
            <c:dLbl>
              <c:idx val="13"/>
              <c:tx>
                <c:rich>
                  <a:bodyPr/>
                  <a:lstStyle/>
                  <a:p>
                    <a:endParaRPr lang="en-NZ"/>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EFD5-4448-9D3B-3EC837BDC053}"/>
                </c:ext>
              </c:extLst>
            </c:dLbl>
            <c:dLbl>
              <c:idx val="14"/>
              <c:tx>
                <c:rich>
                  <a:bodyPr/>
                  <a:lstStyle/>
                  <a:p>
                    <a:endParaRPr lang="en-NZ"/>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EFD5-4448-9D3B-3EC837BDC053}"/>
                </c:ext>
              </c:extLst>
            </c:dLbl>
            <c:dLbl>
              <c:idx val="15"/>
              <c:tx>
                <c:rich>
                  <a:bodyPr/>
                  <a:lstStyle/>
                  <a:p>
                    <a:endParaRPr lang="en-NZ"/>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EFD5-4448-9D3B-3EC837BDC053}"/>
                </c:ext>
              </c:extLst>
            </c:dLbl>
            <c:dLbl>
              <c:idx val="16"/>
              <c:tx>
                <c:rich>
                  <a:bodyPr/>
                  <a:lstStyle/>
                  <a:p>
                    <a:endParaRPr lang="en-NZ"/>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EFD5-4448-9D3B-3EC837BDC053}"/>
                </c:ext>
              </c:extLst>
            </c:dLbl>
            <c:dLbl>
              <c:idx val="17"/>
              <c:tx>
                <c:rich>
                  <a:bodyPr/>
                  <a:lstStyle/>
                  <a:p>
                    <a:endParaRPr lang="en-NZ"/>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EFD5-4448-9D3B-3EC837BDC053}"/>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D-EFD5-4448-9D3B-3EC837BDC053}"/>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E-EFD5-4448-9D3B-3EC837BDC053}"/>
                </c:ext>
              </c:extLst>
            </c:dLbl>
            <c:dLbl>
              <c:idx val="4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F-EFD5-4448-9D3B-3EC837BDC053}"/>
                </c:ext>
              </c:extLst>
            </c:dLbl>
            <c:dLbl>
              <c:idx val="4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0-EFD5-4448-9D3B-3EC837BDC053}"/>
                </c:ext>
              </c:extLst>
            </c:dLbl>
            <c:dLbl>
              <c:idx val="4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1-EFD5-4448-9D3B-3EC837BDC053}"/>
                </c:ext>
              </c:extLst>
            </c:dLbl>
            <c:dLbl>
              <c:idx val="5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2-EFD5-4448-9D3B-3EC837BDC053}"/>
                </c:ext>
              </c:extLst>
            </c:dLbl>
            <c:dLbl>
              <c:idx val="5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3-EFD5-4448-9D3B-3EC837BDC053}"/>
                </c:ext>
              </c:extLst>
            </c:dLbl>
            <c:dLbl>
              <c:idx val="5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4-EFD5-4448-9D3B-3EC837BDC053}"/>
                </c:ext>
              </c:extLst>
            </c:dLbl>
            <c:dLbl>
              <c:idx val="5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5-EFD5-4448-9D3B-3EC837BDC053}"/>
                </c:ext>
              </c:extLst>
            </c:dLbl>
            <c:dLbl>
              <c:idx val="5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6-EFD5-4448-9D3B-3EC837BDC053}"/>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'Category scores'!$D$5:$D$22</c:f>
              <c:numCache>
                <c:formatCode>General</c:formatCode>
                <c:ptCount val="18"/>
                <c:pt idx="0">
                  <c:v>155</c:v>
                </c:pt>
                <c:pt idx="1">
                  <c:v>20</c:v>
                </c:pt>
                <c:pt idx="2">
                  <c:v>180</c:v>
                </c:pt>
                <c:pt idx="3">
                  <c:v>125</c:v>
                </c:pt>
                <c:pt idx="4">
                  <c:v>100</c:v>
                </c:pt>
                <c:pt idx="5">
                  <c:v>200</c:v>
                </c:pt>
                <c:pt idx="6">
                  <c:v>15</c:v>
                </c:pt>
                <c:pt idx="7">
                  <c:v>120</c:v>
                </c:pt>
                <c:pt idx="8">
                  <c:v>115</c:v>
                </c:pt>
                <c:pt idx="9">
                  <c:v>95</c:v>
                </c:pt>
                <c:pt idx="10">
                  <c:v>#N/A</c:v>
                </c:pt>
                <c:pt idx="11">
                  <c:v>#N/A</c:v>
                </c:pt>
                <c:pt idx="12">
                  <c:v>#N/A</c:v>
                </c:pt>
                <c:pt idx="13">
                  <c:v>#N/A</c:v>
                </c:pt>
                <c:pt idx="14">
                  <c:v>#N/A</c:v>
                </c:pt>
                <c:pt idx="15">
                  <c:v>#N/A</c:v>
                </c:pt>
                <c:pt idx="16">
                  <c:v>#N/A</c:v>
                </c:pt>
                <c:pt idx="17">
                  <c:v>#N/A</c:v>
                </c:pt>
              </c:numCache>
            </c:numRef>
          </c:xVal>
          <c:yVal>
            <c:numRef>
              <c:f>'Category scores'!$F$5:$F$22</c:f>
              <c:numCache>
                <c:formatCode>0.0</c:formatCode>
                <c:ptCount val="18"/>
                <c:pt idx="0">
                  <c:v>27.7</c:v>
                </c:pt>
                <c:pt idx="1">
                  <c:v>1.958</c:v>
                </c:pt>
                <c:pt idx="2">
                  <c:v>7.8029999999999999</c:v>
                </c:pt>
                <c:pt idx="3">
                  <c:v>5.1970000000000001</c:v>
                </c:pt>
                <c:pt idx="4">
                  <c:v>2.1269999999999998</c:v>
                </c:pt>
                <c:pt idx="5">
                  <c:v>4.0629999999999997</c:v>
                </c:pt>
                <c:pt idx="6">
                  <c:v>1.972</c:v>
                </c:pt>
                <c:pt idx="7">
                  <c:v>26.815000000000001</c:v>
                </c:pt>
                <c:pt idx="8">
                  <c:v>3.4350000000000001</c:v>
                </c:pt>
                <c:pt idx="9">
                  <c:v>10.074</c:v>
                </c:pt>
                <c:pt idx="10">
                  <c:v>0</c:v>
                </c:pt>
                <c:pt idx="11">
                  <c:v>0</c:v>
                </c:pt>
                <c:pt idx="12">
                  <c:v>0</c:v>
                </c:pt>
                <c:pt idx="13">
                  <c:v>0</c:v>
                </c:pt>
                <c:pt idx="14">
                  <c:v>0</c:v>
                </c:pt>
                <c:pt idx="15">
                  <c:v>0</c:v>
                </c:pt>
                <c:pt idx="16">
                  <c:v>0</c:v>
                </c:pt>
                <c:pt idx="17">
                  <c:v>0</c:v>
                </c:pt>
              </c:numCache>
            </c:numRef>
          </c:yVal>
          <c:smooth val="0"/>
          <c:extLst>
            <c:ext xmlns:c15="http://schemas.microsoft.com/office/drawing/2012/chart" uri="{02D57815-91ED-43cb-92C2-25804820EDAC}">
              <c15:datalabelsRange>
                <c15:f>'Category scores'!$C$5:$C$22</c15:f>
                <c15:dlblRangeCache>
                  <c:ptCount val="18"/>
                  <c:pt idx="0">
                    <c:v>Category 1</c:v>
                  </c:pt>
                  <c:pt idx="1">
                    <c:v>Category 2</c:v>
                  </c:pt>
                  <c:pt idx="2">
                    <c:v>Category 3</c:v>
                  </c:pt>
                  <c:pt idx="3">
                    <c:v>Category 4</c:v>
                  </c:pt>
                  <c:pt idx="4">
                    <c:v>Category 5</c:v>
                  </c:pt>
                  <c:pt idx="5">
                    <c:v>Category 6</c:v>
                  </c:pt>
                  <c:pt idx="6">
                    <c:v>Category 7</c:v>
                  </c:pt>
                  <c:pt idx="7">
                    <c:v>Category 8</c:v>
                  </c:pt>
                  <c:pt idx="8">
                    <c:v>Category 9</c:v>
                  </c:pt>
                  <c:pt idx="9">
                    <c:v>Category 10</c:v>
                  </c:pt>
                  <c:pt idx="10">
                    <c:v>0</c:v>
                  </c:pt>
                  <c:pt idx="11">
                    <c:v>0</c:v>
                  </c:pt>
                  <c:pt idx="12">
                    <c:v>0</c:v>
                  </c:pt>
                  <c:pt idx="13">
                    <c:v>0</c:v>
                  </c:pt>
                  <c:pt idx="14">
                    <c:v>0</c:v>
                  </c:pt>
                  <c:pt idx="15">
                    <c:v>0</c:v>
                  </c:pt>
                  <c:pt idx="16">
                    <c:v>0</c:v>
                  </c:pt>
                  <c:pt idx="17">
                    <c:v>0</c:v>
                  </c:pt>
                </c15:dlblRangeCache>
              </c15:datalabelsRange>
            </c:ext>
            <c:ext xmlns:c16="http://schemas.microsoft.com/office/drawing/2014/chart" uri="{C3380CC4-5D6E-409C-BE32-E72D297353CC}">
              <c16:uniqueId val="{00000037-EFD5-4448-9D3B-3EC837BDC053}"/>
            </c:ext>
          </c:extLst>
        </c:ser>
        <c:dLbls>
          <c:dLblPos val="t"/>
          <c:showLegendKey val="0"/>
          <c:showVal val="1"/>
          <c:showCatName val="0"/>
          <c:showSerName val="0"/>
          <c:showPercent val="0"/>
          <c:showBubbleSize val="0"/>
        </c:dLbls>
        <c:axId val="704410416"/>
        <c:axId val="704410808"/>
      </c:scatterChart>
      <c:valAx>
        <c:axId val="704410416"/>
        <c:scaling>
          <c:orientation val="minMax"/>
          <c:max val="300"/>
          <c:min val="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1100">
                    <a:solidFill>
                      <a:sysClr val="windowText" lastClr="000000"/>
                    </a:solidFill>
                  </a:rPr>
                  <a:t>Criticality</a:t>
                </a:r>
              </a:p>
            </c:rich>
          </c:tx>
          <c:layout>
            <c:manualLayout>
              <c:xMode val="edge"/>
              <c:yMode val="edge"/>
              <c:x val="0.48802603809793621"/>
              <c:y val="0.8942407394119844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704410808"/>
        <c:crossesAt val="15"/>
        <c:crossBetween val="midCat"/>
        <c:majorUnit val="50"/>
        <c:minorUnit val="10"/>
      </c:valAx>
      <c:valAx>
        <c:axId val="704410808"/>
        <c:scaling>
          <c:orientation val="minMax"/>
          <c:max val="30"/>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1100">
                    <a:solidFill>
                      <a:sysClr val="windowText" lastClr="000000"/>
                    </a:solidFill>
                  </a:rPr>
                  <a:t>Spend ($)</a:t>
                </a:r>
              </a:p>
            </c:rich>
          </c:tx>
          <c:layout>
            <c:manualLayout>
              <c:xMode val="edge"/>
              <c:yMode val="edge"/>
              <c:x val="2.5526575825947556E-2"/>
              <c:y val="0.4261326647657189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04410416"/>
        <c:crossesAt val="150"/>
        <c:crossBetween val="midCat"/>
        <c:majorUnit val="5"/>
        <c:minorUnit val="0.4"/>
      </c:valAx>
      <c:spPr>
        <a:solidFill>
          <a:schemeClr val="bg1">
            <a:lumMod val="95000"/>
          </a:schemeClr>
        </a:solidFill>
        <a:ln>
          <a:solidFill>
            <a:sysClr val="windowText" lastClr="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tx1">
        <a:lumMod val="40000"/>
        <a:lumOff val="6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hyperlink" Target="#'Category questionnaire '!A1"/></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638174</xdr:colOff>
      <xdr:row>13</xdr:row>
      <xdr:rowOff>144462</xdr:rowOff>
    </xdr:from>
    <xdr:to>
      <xdr:col>2</xdr:col>
      <xdr:colOff>2784474</xdr:colOff>
      <xdr:row>16</xdr:row>
      <xdr:rowOff>144462</xdr:rowOff>
    </xdr:to>
    <xdr:sp macro="" textlink="">
      <xdr:nvSpPr>
        <xdr:cNvPr id="5" name="Pentagon 1">
          <a:extLst>
            <a:ext uri="{FF2B5EF4-FFF2-40B4-BE49-F238E27FC236}">
              <a16:creationId xmlns:a16="http://schemas.microsoft.com/office/drawing/2014/main" id="{00000000-0008-0000-0000-000002000000}"/>
            </a:ext>
          </a:extLst>
        </xdr:cNvPr>
        <xdr:cNvSpPr/>
      </xdr:nvSpPr>
      <xdr:spPr>
        <a:xfrm>
          <a:off x="955674" y="2398712"/>
          <a:ext cx="2940050" cy="642938"/>
        </a:xfrm>
        <a:prstGeom prst="homePlate">
          <a:avLst/>
        </a:prstGeom>
        <a:solidFill>
          <a:schemeClr val="tx1">
            <a:lumMod val="20000"/>
            <a:lumOff val="80000"/>
          </a:schemeClr>
        </a:solidFill>
        <a:ln>
          <a:solidFill>
            <a:srgbClr val="3C322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1200">
              <a:solidFill>
                <a:sysClr val="windowText" lastClr="000000"/>
              </a:solidFill>
            </a:rPr>
            <a:t>Step 1  </a:t>
          </a:r>
        </a:p>
        <a:p>
          <a:pPr algn="ctr"/>
          <a:r>
            <a:rPr lang="en-GB" sz="1200">
              <a:solidFill>
                <a:sysClr val="windowText" lastClr="000000"/>
              </a:solidFill>
            </a:rPr>
            <a:t>Category segmentation</a:t>
          </a:r>
        </a:p>
      </xdr:txBody>
    </xdr:sp>
    <xdr:clientData/>
  </xdr:twoCellAnchor>
  <xdr:twoCellAnchor>
    <xdr:from>
      <xdr:col>2</xdr:col>
      <xdr:colOff>2755900</xdr:colOff>
      <xdr:row>13</xdr:row>
      <xdr:rowOff>144462</xdr:rowOff>
    </xdr:from>
    <xdr:to>
      <xdr:col>3</xdr:col>
      <xdr:colOff>2651125</xdr:colOff>
      <xdr:row>16</xdr:row>
      <xdr:rowOff>144462</xdr:rowOff>
    </xdr:to>
    <xdr:sp macro="" textlink="">
      <xdr:nvSpPr>
        <xdr:cNvPr id="6" name="Chevron 2">
          <a:extLst>
            <a:ext uri="{FF2B5EF4-FFF2-40B4-BE49-F238E27FC236}">
              <a16:creationId xmlns:a16="http://schemas.microsoft.com/office/drawing/2014/main" id="{00000000-0008-0000-0000-000003000000}"/>
            </a:ext>
          </a:extLst>
        </xdr:cNvPr>
        <xdr:cNvSpPr/>
      </xdr:nvSpPr>
      <xdr:spPr>
        <a:xfrm>
          <a:off x="3867150" y="2398712"/>
          <a:ext cx="2720975" cy="642938"/>
        </a:xfrm>
        <a:prstGeom prst="chevron">
          <a:avLst/>
        </a:prstGeom>
        <a:solidFill>
          <a:schemeClr val="tx2"/>
        </a:solidFill>
        <a:ln>
          <a:solidFill>
            <a:srgbClr val="3C322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1200"/>
            <a:t>Step 2</a:t>
          </a:r>
        </a:p>
        <a:p>
          <a:pPr algn="ctr"/>
          <a:r>
            <a:rPr lang="en-GB" sz="1200"/>
            <a:t>Supplier</a:t>
          </a:r>
          <a:r>
            <a:rPr lang="en-GB" sz="1200" baseline="0"/>
            <a:t> segmentation</a:t>
          </a:r>
          <a:endParaRPr lang="en-GB" sz="1200"/>
        </a:p>
      </xdr:txBody>
    </xdr:sp>
    <xdr:clientData/>
  </xdr:twoCellAnchor>
  <xdr:twoCellAnchor>
    <xdr:from>
      <xdr:col>3</xdr:col>
      <xdr:colOff>2593975</xdr:colOff>
      <xdr:row>13</xdr:row>
      <xdr:rowOff>144462</xdr:rowOff>
    </xdr:from>
    <xdr:to>
      <xdr:col>5</xdr:col>
      <xdr:colOff>34925</xdr:colOff>
      <xdr:row>16</xdr:row>
      <xdr:rowOff>144462</xdr:rowOff>
    </xdr:to>
    <xdr:sp macro="" textlink="">
      <xdr:nvSpPr>
        <xdr:cNvPr id="8" name="Chevron 3">
          <a:extLst>
            <a:ext uri="{FF2B5EF4-FFF2-40B4-BE49-F238E27FC236}">
              <a16:creationId xmlns:a16="http://schemas.microsoft.com/office/drawing/2014/main" id="{00000000-0008-0000-0000-000004000000}"/>
            </a:ext>
          </a:extLst>
        </xdr:cNvPr>
        <xdr:cNvSpPr/>
      </xdr:nvSpPr>
      <xdr:spPr>
        <a:xfrm>
          <a:off x="6530975" y="2398712"/>
          <a:ext cx="2901950" cy="642938"/>
        </a:xfrm>
        <a:prstGeom prst="chevron">
          <a:avLst/>
        </a:prstGeom>
        <a:solidFill>
          <a:schemeClr val="tx2"/>
        </a:solidFill>
        <a:ln>
          <a:solidFill>
            <a:srgbClr val="3C322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1200"/>
            <a:t>Step 3 </a:t>
          </a:r>
        </a:p>
        <a:p>
          <a:pPr algn="ctr"/>
          <a:r>
            <a:rPr lang="en-GB" sz="1200"/>
            <a:t>Stakeholder</a:t>
          </a:r>
          <a:r>
            <a:rPr lang="en-GB" sz="1200" baseline="0"/>
            <a:t> validation</a:t>
          </a:r>
          <a:endParaRPr lang="en-GB" sz="1200"/>
        </a:p>
      </xdr:txBody>
    </xdr:sp>
    <xdr:clientData/>
  </xdr:twoCellAnchor>
  <xdr:twoCellAnchor>
    <xdr:from>
      <xdr:col>2</xdr:col>
      <xdr:colOff>1230842</xdr:colOff>
      <xdr:row>31</xdr:row>
      <xdr:rowOff>87843</xdr:rowOff>
    </xdr:from>
    <xdr:to>
      <xdr:col>6</xdr:col>
      <xdr:colOff>89</xdr:colOff>
      <xdr:row>56</xdr:row>
      <xdr:rowOff>28576</xdr:rowOff>
    </xdr:to>
    <xdr:grpSp>
      <xdr:nvGrpSpPr>
        <xdr:cNvPr id="55" name="Group 54" descr="1. in the 'category questionnaire' tab, review and adjust the weighting of each criterion.&#10;2. Enter the name of the category under consideration.&#10;3. For each category, enter values between 0 tp 3." title="Instructions box">
          <a:extLst>
            <a:ext uri="{FF2B5EF4-FFF2-40B4-BE49-F238E27FC236}">
              <a16:creationId xmlns:a16="http://schemas.microsoft.com/office/drawing/2014/main" id="{CCC5600A-84DE-4A4E-997B-DA1EED20E26A}"/>
            </a:ext>
          </a:extLst>
        </xdr:cNvPr>
        <xdr:cNvGrpSpPr/>
      </xdr:nvGrpSpPr>
      <xdr:grpSpPr>
        <a:xfrm>
          <a:off x="2254250" y="7715251"/>
          <a:ext cx="7397839" cy="3930650"/>
          <a:chOff x="2338917" y="7545918"/>
          <a:chExt cx="7895167" cy="3937000"/>
        </a:xfrm>
      </xdr:grpSpPr>
      <xdr:pic>
        <xdr:nvPicPr>
          <xdr:cNvPr id="3" name="Picture 2" descr="A screenshot of the category questionnaire tab." title="screnshot">
            <a:extLst>
              <a:ext uri="{FF2B5EF4-FFF2-40B4-BE49-F238E27FC236}">
                <a16:creationId xmlns:a16="http://schemas.microsoft.com/office/drawing/2014/main" id="{B85F25ED-B043-473C-A98E-45D7C80CCD4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42" r="184"/>
          <a:stretch/>
        </xdr:blipFill>
        <xdr:spPr>
          <a:xfrm>
            <a:off x="2338917" y="9165168"/>
            <a:ext cx="7895167" cy="2317750"/>
          </a:xfrm>
          <a:prstGeom prst="rect">
            <a:avLst/>
          </a:prstGeom>
        </xdr:spPr>
      </xdr:pic>
      <xdr:cxnSp macro="">
        <xdr:nvCxnSpPr>
          <xdr:cNvPr id="11" name="AutoShape 8">
            <a:extLst>
              <a:ext uri="{FF2B5EF4-FFF2-40B4-BE49-F238E27FC236}">
                <a16:creationId xmlns:a16="http://schemas.microsoft.com/office/drawing/2014/main" id="{8678CE2B-CB66-4C87-B936-A0B22F311637}"/>
              </a:ext>
            </a:extLst>
          </xdr:cNvPr>
          <xdr:cNvCxnSpPr>
            <a:cxnSpLocks noChangeShapeType="1"/>
          </xdr:cNvCxnSpPr>
        </xdr:nvCxnSpPr>
        <xdr:spPr bwMode="auto">
          <a:xfrm>
            <a:off x="3770975" y="7950731"/>
            <a:ext cx="3393942" cy="2039936"/>
          </a:xfrm>
          <a:prstGeom prst="straightConnector1">
            <a:avLst/>
          </a:prstGeom>
          <a:ln>
            <a:headEnd/>
            <a:tailEnd type="triangle" w="med" len="med"/>
          </a:ln>
        </xdr:spPr>
        <xdr:style>
          <a:lnRef idx="1">
            <a:schemeClr val="accent3"/>
          </a:lnRef>
          <a:fillRef idx="0">
            <a:schemeClr val="accent3"/>
          </a:fillRef>
          <a:effectRef idx="0">
            <a:schemeClr val="accent3"/>
          </a:effectRef>
          <a:fontRef idx="minor">
            <a:schemeClr val="tx1"/>
          </a:fontRef>
        </xdr:style>
      </xdr:cxnSp>
      <xdr:cxnSp macro="">
        <xdr:nvCxnSpPr>
          <xdr:cNvPr id="12" name="AutoShape 8">
            <a:extLst>
              <a:ext uri="{FF2B5EF4-FFF2-40B4-BE49-F238E27FC236}">
                <a16:creationId xmlns:a16="http://schemas.microsoft.com/office/drawing/2014/main" id="{BB415D54-C2E1-46FC-80F1-42282C574476}"/>
              </a:ext>
            </a:extLst>
          </xdr:cNvPr>
          <xdr:cNvCxnSpPr>
            <a:cxnSpLocks noChangeShapeType="1"/>
          </xdr:cNvCxnSpPr>
        </xdr:nvCxnSpPr>
        <xdr:spPr bwMode="auto">
          <a:xfrm flipH="1">
            <a:off x="8328528" y="8436353"/>
            <a:ext cx="629226" cy="866397"/>
          </a:xfrm>
          <a:prstGeom prst="straightConnector1">
            <a:avLst/>
          </a:prstGeom>
          <a:ln>
            <a:headEnd/>
            <a:tailEnd type="triangle" w="med" len="med"/>
          </a:ln>
        </xdr:spPr>
        <xdr:style>
          <a:lnRef idx="1">
            <a:schemeClr val="accent3"/>
          </a:lnRef>
          <a:fillRef idx="0">
            <a:schemeClr val="accent3"/>
          </a:fillRef>
          <a:effectRef idx="0">
            <a:schemeClr val="accent3"/>
          </a:effectRef>
          <a:fontRef idx="minor">
            <a:schemeClr val="tx1"/>
          </a:fontRef>
        </xdr:style>
      </xdr:cxnSp>
      <xdr:sp macro="" textlink="">
        <xdr:nvSpPr>
          <xdr:cNvPr id="15" name="Text Box 7">
            <a:extLst>
              <a:ext uri="{FF2B5EF4-FFF2-40B4-BE49-F238E27FC236}">
                <a16:creationId xmlns:a16="http://schemas.microsoft.com/office/drawing/2014/main" id="{45D089CB-BBA4-4961-A4EC-F6A4F7DD3D25}"/>
              </a:ext>
            </a:extLst>
          </xdr:cNvPr>
          <xdr:cNvSpPr txBox="1">
            <a:spLocks noChangeArrowheads="1"/>
          </xdr:cNvSpPr>
        </xdr:nvSpPr>
        <xdr:spPr bwMode="auto">
          <a:xfrm>
            <a:off x="5275568" y="8128987"/>
            <a:ext cx="4947121" cy="441990"/>
          </a:xfrm>
          <a:prstGeom prst="rect">
            <a:avLst/>
          </a:prstGeom>
          <a:ln>
            <a:headEnd/>
            <a:tailEnd/>
          </a:ln>
        </xdr:spPr>
        <xdr:style>
          <a:lnRef idx="2">
            <a:schemeClr val="accent3"/>
          </a:lnRef>
          <a:fillRef idx="1">
            <a:schemeClr val="lt1"/>
          </a:fillRef>
          <a:effectRef idx="0">
            <a:schemeClr val="accent3"/>
          </a:effectRef>
          <a:fontRef idx="minor">
            <a:schemeClr val="dk1"/>
          </a:fontRef>
        </xdr:style>
        <xdr:txBody>
          <a:bodyPr vertOverflow="clip" wrap="square" lIns="91440" tIns="45720" rIns="9144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000" b="0" i="0" u="none" strike="noStrike" baseline="0">
                <a:solidFill>
                  <a:sysClr val="windowText" lastClr="000000"/>
                </a:solidFill>
                <a:latin typeface="Arial" panose="020B0604020202020204" pitchFamily="34" charset="0"/>
                <a:cs typeface="Arial" panose="020B0604020202020204" pitchFamily="34" charset="0"/>
              </a:rPr>
              <a:t>2 - Enter the name of the category.</a:t>
            </a:r>
            <a:r>
              <a:rPr lang="en-GB" sz="1000" b="0" i="0" baseline="0">
                <a:solidFill>
                  <a:sysClr val="windowText" lastClr="000000"/>
                </a:solidFill>
                <a:effectLst/>
                <a:latin typeface="Arial" panose="020B0604020202020204" pitchFamily="34" charset="0"/>
                <a:ea typeface="+mn-ea"/>
                <a:cs typeface="Arial" panose="020B0604020202020204" pitchFamily="34" charset="0"/>
              </a:rPr>
              <a:t>For each one, enter values between 0 to 3 for each question.</a:t>
            </a:r>
            <a:endParaRPr lang="en-NZ">
              <a:solidFill>
                <a:sysClr val="windowText" lastClr="000000"/>
              </a:solidFill>
              <a:effectLst/>
              <a:latin typeface="Arial" panose="020B0604020202020204" pitchFamily="34" charset="0"/>
              <a:cs typeface="Arial" panose="020B0604020202020204" pitchFamily="34" charset="0"/>
            </a:endParaRPr>
          </a:p>
          <a:p>
            <a:pPr algn="l" rtl="0">
              <a:defRPr sz="1000"/>
            </a:pPr>
            <a:endParaRPr lang="en-GB" sz="1000" b="0" i="0" u="none" strike="noStrike" baseline="0">
              <a:solidFill>
                <a:srgbClr val="002060"/>
              </a:solidFill>
              <a:latin typeface="Arial" panose="020B0604020202020204" pitchFamily="34" charset="0"/>
              <a:cs typeface="Arial" panose="020B0604020202020204" pitchFamily="34" charset="0"/>
            </a:endParaRPr>
          </a:p>
        </xdr:txBody>
      </xdr:sp>
      <xdr:sp macro="" textlink="">
        <xdr:nvSpPr>
          <xdr:cNvPr id="16" name="Text Box 7">
            <a:extLst>
              <a:ext uri="{FF2B5EF4-FFF2-40B4-BE49-F238E27FC236}">
                <a16:creationId xmlns:a16="http://schemas.microsoft.com/office/drawing/2014/main" id="{F38FF5DC-4254-4D9E-B43F-88345DD8E532}"/>
              </a:ext>
            </a:extLst>
          </xdr:cNvPr>
          <xdr:cNvSpPr txBox="1">
            <a:spLocks noChangeArrowheads="1"/>
          </xdr:cNvSpPr>
        </xdr:nvSpPr>
        <xdr:spPr bwMode="auto">
          <a:xfrm>
            <a:off x="2488658" y="7545918"/>
            <a:ext cx="3863932" cy="399744"/>
          </a:xfrm>
          <a:prstGeom prst="rect">
            <a:avLst/>
          </a:prstGeom>
          <a:ln>
            <a:headEnd/>
            <a:tailEnd/>
          </a:ln>
        </xdr:spPr>
        <xdr:style>
          <a:lnRef idx="2">
            <a:schemeClr val="accent3"/>
          </a:lnRef>
          <a:fillRef idx="1">
            <a:schemeClr val="lt1"/>
          </a:fillRef>
          <a:effectRef idx="0">
            <a:schemeClr val="accent3"/>
          </a:effectRef>
          <a:fontRef idx="minor">
            <a:schemeClr val="dk1"/>
          </a:fontRef>
        </xdr:style>
        <xdr:txBody>
          <a:bodyPr vertOverflow="clip" wrap="square" lIns="91440" tIns="45720" rIns="91440" bIns="45720" anchor="t" upright="1"/>
          <a:lstStyle/>
          <a:p>
            <a:pPr algn="l" rtl="0">
              <a:defRPr sz="1000"/>
            </a:pPr>
            <a:r>
              <a:rPr lang="en-GB" sz="1000" b="0" i="0" u="none" strike="noStrike" baseline="0">
                <a:solidFill>
                  <a:sysClr val="windowText" lastClr="000000"/>
                </a:solidFill>
                <a:latin typeface="Arial" panose="020B0604020202020204" pitchFamily="34" charset="0"/>
                <a:cs typeface="Arial" panose="020B0604020202020204" pitchFamily="34" charset="0"/>
              </a:rPr>
              <a:t>1- In the 'Category Questionnaire' tab, review and adjust the weighting of each consideration (risk/challenge).</a:t>
            </a:r>
            <a:endParaRPr lang="en-GB" sz="1000" b="0" i="0" u="none" strike="noStrike" baseline="0">
              <a:solidFill>
                <a:srgbClr val="002060"/>
              </a:solidFill>
              <a:latin typeface="Arial" panose="020B0604020202020204" pitchFamily="34" charset="0"/>
              <a:cs typeface="Arial" panose="020B0604020202020204" pitchFamily="34" charset="0"/>
            </a:endParaRPr>
          </a:p>
        </xdr:txBody>
      </xdr:sp>
    </xdr:grpSp>
    <xdr:clientData/>
  </xdr:twoCellAnchor>
  <xdr:twoCellAnchor editAs="oneCell">
    <xdr:from>
      <xdr:col>2</xdr:col>
      <xdr:colOff>1549399</xdr:colOff>
      <xdr:row>41</xdr:row>
      <xdr:rowOff>92793</xdr:rowOff>
    </xdr:from>
    <xdr:to>
      <xdr:col>3</xdr:col>
      <xdr:colOff>411692</xdr:colOff>
      <xdr:row>44</xdr:row>
      <xdr:rowOff>82929</xdr:rowOff>
    </xdr:to>
    <xdr:pic>
      <xdr:nvPicPr>
        <xdr:cNvPr id="2" name="Picture 1">
          <a:extLst>
            <a:ext uri="{FF2B5EF4-FFF2-40B4-BE49-F238E27FC236}">
              <a16:creationId xmlns:a16="http://schemas.microsoft.com/office/drawing/2014/main" id="{A73D657F-DD20-B897-F2B5-7A74056DE90C}"/>
            </a:ext>
          </a:extLst>
        </xdr:cNvPr>
        <xdr:cNvPicPr>
          <a:picLocks noChangeAspect="1"/>
        </xdr:cNvPicPr>
      </xdr:nvPicPr>
      <xdr:blipFill>
        <a:blip xmlns:r="http://schemas.openxmlformats.org/officeDocument/2006/relationships" r:embed="rId2"/>
        <a:stretch>
          <a:fillRect/>
        </a:stretch>
      </xdr:blipFill>
      <xdr:spPr>
        <a:xfrm>
          <a:off x="2575982" y="9035710"/>
          <a:ext cx="1491193" cy="466386"/>
        </a:xfrm>
        <a:prstGeom prst="rect">
          <a:avLst/>
        </a:prstGeom>
      </xdr:spPr>
    </xdr:pic>
    <xdr:clientData/>
  </xdr:twoCellAnchor>
  <xdr:twoCellAnchor editAs="oneCell">
    <xdr:from>
      <xdr:col>4</xdr:col>
      <xdr:colOff>1467556</xdr:colOff>
      <xdr:row>0</xdr:row>
      <xdr:rowOff>148166</xdr:rowOff>
    </xdr:from>
    <xdr:to>
      <xdr:col>7</xdr:col>
      <xdr:colOff>467746</xdr:colOff>
      <xdr:row>4</xdr:row>
      <xdr:rowOff>7761</xdr:rowOff>
    </xdr:to>
    <xdr:pic>
      <xdr:nvPicPr>
        <xdr:cNvPr id="19" name="Picture 18" descr="The New Zealand Government logo">
          <a:extLst>
            <a:ext uri="{FF2B5EF4-FFF2-40B4-BE49-F238E27FC236}">
              <a16:creationId xmlns:a16="http://schemas.microsoft.com/office/drawing/2014/main" id="{F25326F7-90D4-0BCF-B105-93548E3B199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89334" y="148166"/>
          <a:ext cx="3120634" cy="7267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37</xdr:col>
      <xdr:colOff>503464</xdr:colOff>
      <xdr:row>3</xdr:row>
      <xdr:rowOff>217714</xdr:rowOff>
    </xdr:from>
    <xdr:to>
      <xdr:col>45</xdr:col>
      <xdr:colOff>204107</xdr:colOff>
      <xdr:row>4</xdr:row>
      <xdr:rowOff>176893</xdr:rowOff>
    </xdr:to>
    <xdr:sp macro="" textlink="">
      <xdr:nvSpPr>
        <xdr:cNvPr id="4" name="TextBox 3">
          <a:extLst>
            <a:ext uri="{FF2B5EF4-FFF2-40B4-BE49-F238E27FC236}">
              <a16:creationId xmlns:a16="http://schemas.microsoft.com/office/drawing/2014/main" id="{50A72BC8-CC0F-42AE-A564-D1500F094CEA}"/>
            </a:ext>
          </a:extLst>
        </xdr:cNvPr>
        <xdr:cNvSpPr txBox="1"/>
      </xdr:nvSpPr>
      <xdr:spPr>
        <a:xfrm>
          <a:off x="20955000" y="217714"/>
          <a:ext cx="3823607"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200" b="1">
              <a:solidFill>
                <a:schemeClr val="accent3"/>
              </a:solidFill>
            </a:rPr>
            <a:t>*</a:t>
          </a:r>
          <a:r>
            <a:rPr lang="en-AU" sz="1200" b="1" baseline="0">
              <a:solidFill>
                <a:schemeClr val="accent3"/>
              </a:solidFill>
            </a:rPr>
            <a:t> INSERTED SCORES ARE AN EXAMPLE</a:t>
          </a:r>
          <a:endParaRPr lang="en-AU" sz="1200" b="1">
            <a:solidFill>
              <a:schemeClr val="accent3"/>
            </a:solidFill>
          </a:endParaRPr>
        </a:p>
      </xdr:txBody>
    </xdr:sp>
    <xdr:clientData/>
  </xdr:twoCellAnchor>
  <xdr:twoCellAnchor>
    <xdr:from>
      <xdr:col>4</xdr:col>
      <xdr:colOff>27214</xdr:colOff>
      <xdr:row>4</xdr:row>
      <xdr:rowOff>176895</xdr:rowOff>
    </xdr:from>
    <xdr:to>
      <xdr:col>11</xdr:col>
      <xdr:colOff>163285</xdr:colOff>
      <xdr:row>4</xdr:row>
      <xdr:rowOff>578306</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4027714" y="503466"/>
          <a:ext cx="3633107" cy="4014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800" b="1"/>
            <a:t>Category</a:t>
          </a:r>
          <a:r>
            <a:rPr lang="en-NZ" sz="1800" b="1" baseline="0"/>
            <a:t> segmentation</a:t>
          </a:r>
          <a:endParaRPr lang="en-NZ" sz="1800" b="1"/>
        </a:p>
      </xdr:txBody>
    </xdr:sp>
    <xdr:clientData/>
  </xdr:twoCellAnchor>
  <xdr:twoCellAnchor editAs="oneCell">
    <xdr:from>
      <xdr:col>1</xdr:col>
      <xdr:colOff>64860</xdr:colOff>
      <xdr:row>3</xdr:row>
      <xdr:rowOff>244929</xdr:rowOff>
    </xdr:from>
    <xdr:to>
      <xdr:col>2</xdr:col>
      <xdr:colOff>489857</xdr:colOff>
      <xdr:row>4</xdr:row>
      <xdr:rowOff>655861</xdr:rowOff>
    </xdr:to>
    <xdr:pic>
      <xdr:nvPicPr>
        <xdr:cNvPr id="7" name="Picture 6" descr="New Zealand Government logo" title="New Zealand Government logo">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146" y="244929"/>
          <a:ext cx="2057854" cy="7375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476250</xdr:colOff>
      <xdr:row>21</xdr:row>
      <xdr:rowOff>105834</xdr:rowOff>
    </xdr:from>
    <xdr:to>
      <xdr:col>2</xdr:col>
      <xdr:colOff>1982107</xdr:colOff>
      <xdr:row>23</xdr:row>
      <xdr:rowOff>31750</xdr:rowOff>
    </xdr:to>
    <xdr:sp macro="" textlink="">
      <xdr:nvSpPr>
        <xdr:cNvPr id="4" name="TextBox 3">
          <a:extLst>
            <a:ext uri="{FF2B5EF4-FFF2-40B4-BE49-F238E27FC236}">
              <a16:creationId xmlns:a16="http://schemas.microsoft.com/office/drawing/2014/main" id="{F8FD21DC-0621-43F6-8540-E3D7DE1E428D}"/>
            </a:ext>
          </a:extLst>
        </xdr:cNvPr>
        <xdr:cNvSpPr txBox="1"/>
      </xdr:nvSpPr>
      <xdr:spPr>
        <a:xfrm>
          <a:off x="783167" y="4148667"/>
          <a:ext cx="3823607"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200" b="1">
              <a:solidFill>
                <a:schemeClr val="accent3"/>
              </a:solidFill>
            </a:rPr>
            <a:t>*</a:t>
          </a:r>
          <a:r>
            <a:rPr lang="en-AU" sz="1200" b="1" baseline="0">
              <a:solidFill>
                <a:schemeClr val="accent3"/>
              </a:solidFill>
            </a:rPr>
            <a:t> INSERTED FIGURES ARE AN EXAMPLE</a:t>
          </a:r>
          <a:endParaRPr lang="en-AU" sz="1200" b="1">
            <a:solidFill>
              <a:schemeClr val="accent3"/>
            </a:solidFill>
          </a:endParaRPr>
        </a:p>
      </xdr:txBody>
    </xdr:sp>
    <xdr:clientData/>
  </xdr:twoCellAnchor>
  <xdr:twoCellAnchor editAs="oneCell">
    <xdr:from>
      <xdr:col>2</xdr:col>
      <xdr:colOff>370416</xdr:colOff>
      <xdr:row>0</xdr:row>
      <xdr:rowOff>133350</xdr:rowOff>
    </xdr:from>
    <xdr:to>
      <xdr:col>3</xdr:col>
      <xdr:colOff>56092</xdr:colOff>
      <xdr:row>0</xdr:row>
      <xdr:rowOff>854978</xdr:rowOff>
    </xdr:to>
    <xdr:pic>
      <xdr:nvPicPr>
        <xdr:cNvPr id="9" name="Picture 8" descr="New Zealand Government logo" title="New Zealand Government logo">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5166" y="133350"/>
          <a:ext cx="1982259" cy="7216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67236</xdr:colOff>
      <xdr:row>2</xdr:row>
      <xdr:rowOff>56029</xdr:rowOff>
    </xdr:from>
    <xdr:to>
      <xdr:col>16</xdr:col>
      <xdr:colOff>168088</xdr:colOff>
      <xdr:row>39</xdr:row>
      <xdr:rowOff>11205</xdr:rowOff>
    </xdr:to>
    <xdr:graphicFrame macro="">
      <xdr:nvGraphicFramePr>
        <xdr:cNvPr id="18" name="Chart 17" descr="A model to map categories on a grid from low to high where the horizontal dimension is 'criticality' and the vertical dimension is $ spend'. " title="Category segmentation">
          <a:extLst>
            <a:ext uri="{FF2B5EF4-FFF2-40B4-BE49-F238E27FC236}">
              <a16:creationId xmlns:a16="http://schemas.microsoft.com/office/drawing/2014/main" id="{E9D9526F-71BC-4597-B73F-2DC1D0F97E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488156</xdr:colOff>
      <xdr:row>1</xdr:row>
      <xdr:rowOff>50799</xdr:rowOff>
    </xdr:from>
    <xdr:to>
      <xdr:col>16</xdr:col>
      <xdr:colOff>102464</xdr:colOff>
      <xdr:row>1</xdr:row>
      <xdr:rowOff>781952</xdr:rowOff>
    </xdr:to>
    <xdr:pic>
      <xdr:nvPicPr>
        <xdr:cNvPr id="4" name="Picture 3" descr="New Zealand Government logo" title="New Zealand Government logo">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51281" y="122237"/>
          <a:ext cx="1971746" cy="731153"/>
        </a:xfrm>
        <a:prstGeom prst="rect">
          <a:avLst/>
        </a:prstGeom>
      </xdr:spPr>
    </xdr:pic>
    <xdr:clientData/>
  </xdr:twoCellAnchor>
</xdr:wsDr>
</file>

<file path=xl/drawings/drawing5.xml><?xml version="1.0" encoding="utf-8"?>
<c:userShapes xmlns:c="http://schemas.openxmlformats.org/drawingml/2006/chart">
  <cdr:relSizeAnchor xmlns:cdr="http://schemas.openxmlformats.org/drawingml/2006/chartDrawing">
    <cdr:from>
      <cdr:x>0.03093</cdr:x>
      <cdr:y>0.08914</cdr:y>
    </cdr:from>
    <cdr:to>
      <cdr:x>0.05855</cdr:x>
      <cdr:y>0.16751</cdr:y>
    </cdr:to>
    <cdr:sp macro="" textlink="">
      <cdr:nvSpPr>
        <cdr:cNvPr id="2" name="TextBox 1">
          <a:extLst xmlns:a="http://schemas.openxmlformats.org/drawingml/2006/main">
            <a:ext uri="{FF2B5EF4-FFF2-40B4-BE49-F238E27FC236}">
              <a16:creationId xmlns:a16="http://schemas.microsoft.com/office/drawing/2014/main" id="{DFD47AF5-571B-4317-94C6-AAC2B004CDFB}"/>
            </a:ext>
          </a:extLst>
        </cdr:cNvPr>
        <cdr:cNvSpPr txBox="1"/>
      </cdr:nvSpPr>
      <cdr:spPr>
        <a:xfrm xmlns:a="http://schemas.openxmlformats.org/drawingml/2006/main" rot="16200000">
          <a:off x="307717" y="678622"/>
          <a:ext cx="521653" cy="3510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100">
              <a:solidFill>
                <a:sysClr val="windowText" lastClr="000000"/>
              </a:solidFill>
              <a:latin typeface="Arial" panose="020B0604020202020204" pitchFamily="34" charset="0"/>
              <a:cs typeface="Arial" panose="020B0604020202020204" pitchFamily="34" charset="0"/>
            </a:rPr>
            <a:t>High</a:t>
          </a:r>
        </a:p>
      </cdr:txBody>
    </cdr:sp>
  </cdr:relSizeAnchor>
  <cdr:relSizeAnchor xmlns:cdr="http://schemas.openxmlformats.org/drawingml/2006/chartDrawing">
    <cdr:from>
      <cdr:x>0.92154</cdr:x>
      <cdr:y>0.88541</cdr:y>
    </cdr:from>
    <cdr:to>
      <cdr:x>0.97619</cdr:x>
      <cdr:y>0.93171</cdr:y>
    </cdr:to>
    <cdr:sp macro="" textlink="">
      <cdr:nvSpPr>
        <cdr:cNvPr id="6" name="TextBox 1">
          <a:extLst xmlns:a="http://schemas.openxmlformats.org/drawingml/2006/main">
            <a:ext uri="{FF2B5EF4-FFF2-40B4-BE49-F238E27FC236}">
              <a16:creationId xmlns:a16="http://schemas.microsoft.com/office/drawing/2014/main" id="{8A9661A4-4DFC-47D3-AFF8-F4EED1A0355B}"/>
            </a:ext>
          </a:extLst>
        </cdr:cNvPr>
        <cdr:cNvSpPr txBox="1"/>
      </cdr:nvSpPr>
      <cdr:spPr>
        <a:xfrm xmlns:a="http://schemas.openxmlformats.org/drawingml/2006/main">
          <a:off x="11710448" y="5893556"/>
          <a:ext cx="694464" cy="3081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solidFill>
                <a:sysClr val="windowText" lastClr="000000"/>
              </a:solidFill>
              <a:latin typeface="Arial" panose="020B0604020202020204" pitchFamily="34" charset="0"/>
              <a:cs typeface="Arial" panose="020B0604020202020204" pitchFamily="34" charset="0"/>
            </a:rPr>
            <a:t>High</a:t>
          </a:r>
        </a:p>
      </cdr:txBody>
    </cdr:sp>
  </cdr:relSizeAnchor>
  <cdr:relSizeAnchor xmlns:cdr="http://schemas.openxmlformats.org/drawingml/2006/chartDrawing">
    <cdr:from>
      <cdr:x>0.05749</cdr:x>
      <cdr:y>0.1021</cdr:y>
    </cdr:from>
    <cdr:to>
      <cdr:x>0.14225</cdr:x>
      <cdr:y>0.1432</cdr:y>
    </cdr:to>
    <cdr:sp macro="" textlink="">
      <cdr:nvSpPr>
        <cdr:cNvPr id="4" name="TextBox 36">
          <a:extLst xmlns:a="http://schemas.openxmlformats.org/drawingml/2006/main">
            <a:ext uri="{FF2B5EF4-FFF2-40B4-BE49-F238E27FC236}">
              <a16:creationId xmlns:a16="http://schemas.microsoft.com/office/drawing/2014/main" id="{D4309B28-6F39-4A45-91C6-DA48B7FF69F2}"/>
            </a:ext>
          </a:extLst>
        </cdr:cNvPr>
        <cdr:cNvSpPr txBox="1"/>
      </cdr:nvSpPr>
      <cdr:spPr>
        <a:xfrm xmlns:a="http://schemas.openxmlformats.org/drawingml/2006/main">
          <a:off x="730585" y="679630"/>
          <a:ext cx="1077018" cy="2735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b="1">
              <a:solidFill>
                <a:sysClr val="windowText" lastClr="000000"/>
              </a:solidFill>
            </a:rPr>
            <a:t>Managed</a:t>
          </a:r>
        </a:p>
      </cdr:txBody>
    </cdr:sp>
  </cdr:relSizeAnchor>
  <cdr:relSizeAnchor xmlns:cdr="http://schemas.openxmlformats.org/drawingml/2006/chartDrawing">
    <cdr:from>
      <cdr:x>0.05746</cdr:x>
      <cdr:y>0.50479</cdr:y>
    </cdr:from>
    <cdr:to>
      <cdr:x>0.14604</cdr:x>
      <cdr:y>0.57041</cdr:y>
    </cdr:to>
    <cdr:sp macro="" textlink="">
      <cdr:nvSpPr>
        <cdr:cNvPr id="5" name="TextBox 34">
          <a:extLst xmlns:a="http://schemas.openxmlformats.org/drawingml/2006/main">
            <a:ext uri="{FF2B5EF4-FFF2-40B4-BE49-F238E27FC236}">
              <a16:creationId xmlns:a16="http://schemas.microsoft.com/office/drawing/2014/main" id="{098B590A-FE38-4D31-8E4D-A2F1C027BB73}"/>
            </a:ext>
          </a:extLst>
        </cdr:cNvPr>
        <cdr:cNvSpPr txBox="1"/>
      </cdr:nvSpPr>
      <cdr:spPr>
        <a:xfrm xmlns:a="http://schemas.openxmlformats.org/drawingml/2006/main">
          <a:off x="724195" y="3523387"/>
          <a:ext cx="1116322" cy="45801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b="1">
              <a:solidFill>
                <a:sysClr val="windowText" lastClr="000000"/>
              </a:solidFill>
            </a:rPr>
            <a:t>Tactical</a:t>
          </a:r>
        </a:p>
      </cdr:txBody>
    </cdr:sp>
  </cdr:relSizeAnchor>
  <cdr:relSizeAnchor xmlns:cdr="http://schemas.openxmlformats.org/drawingml/2006/chartDrawing">
    <cdr:from>
      <cdr:x>0.88677</cdr:x>
      <cdr:y>0.10379</cdr:y>
    </cdr:from>
    <cdr:to>
      <cdr:x>0.95602</cdr:x>
      <cdr:y>0.15364</cdr:y>
    </cdr:to>
    <cdr:sp macro="" textlink="">
      <cdr:nvSpPr>
        <cdr:cNvPr id="7" name="TextBox 35">
          <a:extLst xmlns:a="http://schemas.openxmlformats.org/drawingml/2006/main">
            <a:ext uri="{FF2B5EF4-FFF2-40B4-BE49-F238E27FC236}">
              <a16:creationId xmlns:a16="http://schemas.microsoft.com/office/drawing/2014/main" id="{DC28C131-F9E7-46B3-9B98-BF42FCD46931}"/>
            </a:ext>
          </a:extLst>
        </cdr:cNvPr>
        <cdr:cNvSpPr txBox="1"/>
      </cdr:nvSpPr>
      <cdr:spPr>
        <a:xfrm xmlns:a="http://schemas.openxmlformats.org/drawingml/2006/main">
          <a:off x="11268542" y="690835"/>
          <a:ext cx="880005" cy="33184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b="1">
              <a:solidFill>
                <a:sysClr val="windowText" lastClr="000000"/>
              </a:solidFill>
            </a:rPr>
            <a:t>Partner</a:t>
          </a:r>
        </a:p>
      </cdr:txBody>
    </cdr:sp>
  </cdr:relSizeAnchor>
  <cdr:relSizeAnchor xmlns:cdr="http://schemas.openxmlformats.org/drawingml/2006/chartDrawing">
    <cdr:from>
      <cdr:x>0.85319</cdr:x>
      <cdr:y>0.50393</cdr:y>
    </cdr:from>
    <cdr:to>
      <cdr:x>0.9608</cdr:x>
      <cdr:y>0.55457</cdr:y>
    </cdr:to>
    <cdr:sp macro="" textlink="">
      <cdr:nvSpPr>
        <cdr:cNvPr id="8" name="TextBox 32">
          <a:extLst xmlns:a="http://schemas.openxmlformats.org/drawingml/2006/main">
            <a:ext uri="{FF2B5EF4-FFF2-40B4-BE49-F238E27FC236}">
              <a16:creationId xmlns:a16="http://schemas.microsoft.com/office/drawing/2014/main" id="{CE9B3BD2-61D7-4F3C-8219-C3975B0983E7}"/>
            </a:ext>
          </a:extLst>
        </cdr:cNvPr>
        <cdr:cNvSpPr txBox="1"/>
      </cdr:nvSpPr>
      <cdr:spPr>
        <a:xfrm xmlns:a="http://schemas.openxmlformats.org/drawingml/2006/main">
          <a:off x="10752193" y="3517332"/>
          <a:ext cx="1356146" cy="35346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b="1">
              <a:solidFill>
                <a:sysClr val="windowText" lastClr="000000"/>
              </a:solidFill>
            </a:rPr>
            <a:t>Collaborative</a:t>
          </a:r>
        </a:p>
      </cdr:txBody>
    </cdr:sp>
  </cdr:relSizeAnchor>
  <cdr:relSizeAnchor xmlns:cdr="http://schemas.openxmlformats.org/drawingml/2006/chartDrawing">
    <cdr:from>
      <cdr:x>0.05489</cdr:x>
      <cdr:y>0.87737</cdr:y>
    </cdr:from>
    <cdr:to>
      <cdr:x>0.10584</cdr:x>
      <cdr:y>0.92041</cdr:y>
    </cdr:to>
    <cdr:sp macro="" textlink="">
      <cdr:nvSpPr>
        <cdr:cNvPr id="10" name="TextBox 1">
          <a:extLst xmlns:a="http://schemas.openxmlformats.org/drawingml/2006/main">
            <a:ext uri="{FF2B5EF4-FFF2-40B4-BE49-F238E27FC236}">
              <a16:creationId xmlns:a16="http://schemas.microsoft.com/office/drawing/2014/main" id="{8A9661A4-4DFC-47D3-AFF8-F4EED1A0355B}"/>
            </a:ext>
          </a:extLst>
        </cdr:cNvPr>
        <cdr:cNvSpPr txBox="1"/>
      </cdr:nvSpPr>
      <cdr:spPr>
        <a:xfrm xmlns:a="http://schemas.openxmlformats.org/drawingml/2006/main">
          <a:off x="697472" y="5840020"/>
          <a:ext cx="647472" cy="2864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solidFill>
                <a:sysClr val="windowText" lastClr="000000"/>
              </a:solidFill>
              <a:latin typeface="Arial" panose="020B0604020202020204" pitchFamily="34" charset="0"/>
              <a:cs typeface="Arial" panose="020B0604020202020204" pitchFamily="34" charset="0"/>
            </a:rPr>
            <a:t>Low</a:t>
          </a:r>
        </a:p>
      </cdr:txBody>
    </cdr:sp>
  </cdr:relSizeAnchor>
</c:userShapes>
</file>

<file path=xl/drawings/drawing6.xml><?xml version="1.0" encoding="utf-8"?>
<xdr:wsDr xmlns:xdr="http://schemas.openxmlformats.org/drawingml/2006/spreadsheetDrawing" xmlns:a="http://schemas.openxmlformats.org/drawingml/2006/main">
  <xdr:twoCellAnchor>
    <xdr:from>
      <xdr:col>2</xdr:col>
      <xdr:colOff>4752973</xdr:colOff>
      <xdr:row>1</xdr:row>
      <xdr:rowOff>69849</xdr:rowOff>
    </xdr:from>
    <xdr:to>
      <xdr:col>2</xdr:col>
      <xdr:colOff>5429248</xdr:colOff>
      <xdr:row>1</xdr:row>
      <xdr:rowOff>401107</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50F8921C-F13D-479C-8DA4-A9C375E16400}"/>
            </a:ext>
          </a:extLst>
        </xdr:cNvPr>
        <xdr:cNvSpPr/>
      </xdr:nvSpPr>
      <xdr:spPr>
        <a:xfrm>
          <a:off x="12076640" y="535516"/>
          <a:ext cx="676275" cy="331258"/>
        </a:xfrm>
        <a:prstGeom prst="leftArrow">
          <a:avLst/>
        </a:prstGeom>
        <a:solidFill>
          <a:schemeClr val="tx1">
            <a:lumMod val="40000"/>
            <a:lumOff val="6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AU" sz="1000">
              <a:solidFill>
                <a:sysClr val="windowText" lastClr="000000"/>
              </a:solidFill>
            </a:rPr>
            <a:t>Back</a:t>
          </a:r>
        </a:p>
      </xdr:txBody>
    </xdr:sp>
    <xdr:clientData/>
  </xdr:twoCellAnchor>
  <xdr:twoCellAnchor>
    <xdr:from>
      <xdr:col>2</xdr:col>
      <xdr:colOff>4677833</xdr:colOff>
      <xdr:row>34</xdr:row>
      <xdr:rowOff>21167</xdr:rowOff>
    </xdr:from>
    <xdr:to>
      <xdr:col>2</xdr:col>
      <xdr:colOff>5354108</xdr:colOff>
      <xdr:row>34</xdr:row>
      <xdr:rowOff>352425</xdr:rowOff>
    </xdr:to>
    <xdr:sp macro="" textlink="">
      <xdr:nvSpPr>
        <xdr:cNvPr id="3" name="Arrow: Left 2">
          <a:hlinkClick xmlns:r="http://schemas.openxmlformats.org/officeDocument/2006/relationships" r:id="rId1"/>
          <a:extLst>
            <a:ext uri="{FF2B5EF4-FFF2-40B4-BE49-F238E27FC236}">
              <a16:creationId xmlns:a16="http://schemas.microsoft.com/office/drawing/2014/main" id="{30DE249C-CAAF-4E92-AEB4-ED8122089225}"/>
            </a:ext>
          </a:extLst>
        </xdr:cNvPr>
        <xdr:cNvSpPr/>
      </xdr:nvSpPr>
      <xdr:spPr>
        <a:xfrm>
          <a:off x="12001500" y="30204834"/>
          <a:ext cx="676275" cy="331258"/>
        </a:xfrm>
        <a:prstGeom prst="leftArrow">
          <a:avLst/>
        </a:prstGeom>
        <a:solidFill>
          <a:schemeClr val="tx1">
            <a:lumMod val="40000"/>
            <a:lumOff val="6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AU" sz="1050">
              <a:solidFill>
                <a:sysClr val="windowText" lastClr="000000"/>
              </a:solidFill>
            </a:rPr>
            <a:t>Back</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683559</xdr:colOff>
      <xdr:row>0</xdr:row>
      <xdr:rowOff>56029</xdr:rowOff>
    </xdr:from>
    <xdr:to>
      <xdr:col>9</xdr:col>
      <xdr:colOff>1817687</xdr:colOff>
      <xdr:row>1</xdr:row>
      <xdr:rowOff>235324</xdr:rowOff>
    </xdr:to>
    <xdr:pic>
      <xdr:nvPicPr>
        <xdr:cNvPr id="4" name="Picture 3" descr="NZ-logo">
          <a:extLst>
            <a:ext uri="{FF2B5EF4-FFF2-40B4-BE49-F238E27FC236}">
              <a16:creationId xmlns:a16="http://schemas.microsoft.com/office/drawing/2014/main" id="{3908FCC2-1E78-418C-9BB3-7573F155C96B}"/>
            </a:ext>
          </a:extLst>
        </xdr:cNvPr>
        <xdr:cNvPicPr/>
      </xdr:nvPicPr>
      <xdr:blipFill>
        <a:blip xmlns:r="http://schemas.openxmlformats.org/officeDocument/2006/relationships" r:embed="rId1"/>
        <a:srcRect/>
        <a:stretch>
          <a:fillRect/>
        </a:stretch>
      </xdr:blipFill>
      <xdr:spPr>
        <a:xfrm>
          <a:off x="13122088" y="56029"/>
          <a:ext cx="2467628" cy="246530"/>
        </a:xfrm>
        <a:prstGeom prst="rect">
          <a:avLst/>
        </a:prstGeom>
        <a:noFill/>
        <a:ln>
          <a:noFill/>
          <a:prstDash/>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384F0097\Zurich_supplier%20segmentation%20template%20-%20BU%20CC%20Marke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and instructions"/>
      <sheetName val="Supplier list BU CC Marketing"/>
      <sheetName val="Template"/>
    </sheetNames>
    <sheetDataSet>
      <sheetData sheetId="0" refreshError="1"/>
      <sheetData sheetId="1" refreshError="1"/>
      <sheetData sheetId="2"/>
    </sheetDataSet>
  </externalBook>
</externalLink>
</file>

<file path=xl/theme/theme1.xml><?xml version="1.0" encoding="utf-8"?>
<a:theme xmlns:a="http://schemas.openxmlformats.org/drawingml/2006/main" name="State of Flux Theme">
  <a:themeElements>
    <a:clrScheme name="State of Flux Theme">
      <a:dk1>
        <a:srgbClr val="475C6D"/>
      </a:dk1>
      <a:lt1>
        <a:sysClr val="window" lastClr="FFFFFF"/>
      </a:lt1>
      <a:dk2>
        <a:srgbClr val="475C6D"/>
      </a:dk2>
      <a:lt2>
        <a:srgbClr val="EEECE1"/>
      </a:lt2>
      <a:accent1>
        <a:srgbClr val="0090D4"/>
      </a:accent1>
      <a:accent2>
        <a:srgbClr val="77CBEA"/>
      </a:accent2>
      <a:accent3>
        <a:srgbClr val="ED6A5E"/>
      </a:accent3>
      <a:accent4>
        <a:srgbClr val="FFDE44"/>
      </a:accent4>
      <a:accent5>
        <a:srgbClr val="00A590"/>
      </a:accent5>
      <a:accent6>
        <a:srgbClr val="50C9B5"/>
      </a:accent6>
      <a:hlink>
        <a:srgbClr val="0090D4"/>
      </a:hlink>
      <a:folHlink>
        <a:srgbClr val="0090D4"/>
      </a:folHlink>
    </a:clrScheme>
    <a:fontScheme name="State of Flux">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pageSetUpPr fitToPage="1"/>
  </sheetPr>
  <dimension ref="A1:R135"/>
  <sheetViews>
    <sheetView showGridLines="0" tabSelected="1" zoomScale="90" zoomScaleNormal="90" workbookViewId="0">
      <selection activeCell="B1" sqref="B1"/>
    </sheetView>
  </sheetViews>
  <sheetFormatPr defaultColWidth="0" defaultRowHeight="12.5" zeroHeight="1" x14ac:dyDescent="0.25"/>
  <cols>
    <col min="1" max="1" width="3.28515625" style="1" customWidth="1"/>
    <col min="2" max="2" width="8.28515625" style="1" customWidth="1"/>
    <col min="3" max="3" width="29.7109375" style="1" customWidth="1"/>
    <col min="4" max="4" width="29.92578125" style="1" customWidth="1"/>
    <col min="5" max="5" width="28.7109375" style="1" customWidth="1"/>
    <col min="6" max="7" width="8.78515625" style="1" customWidth="1"/>
    <col min="8" max="8" width="7" style="1" customWidth="1"/>
    <col min="9" max="9" width="1.7109375" style="1" customWidth="1"/>
    <col min="10" max="10" width="8.78515625" style="1" hidden="1" customWidth="1"/>
    <col min="11" max="11" width="7.5703125" style="1" hidden="1" customWidth="1"/>
    <col min="12" max="18" width="8.78515625" style="1" hidden="1" customWidth="1"/>
    <col min="19" max="16384" width="9.0703125" style="1" hidden="1"/>
  </cols>
  <sheetData>
    <row r="1" spans="2:18" ht="19.5" customHeight="1" x14ac:dyDescent="0.25"/>
    <row r="2" spans="2:18" ht="23" x14ac:dyDescent="0.5">
      <c r="B2" s="73" t="s">
        <v>0</v>
      </c>
    </row>
    <row r="3" spans="2:18" x14ac:dyDescent="0.25"/>
    <row r="4" spans="2:18" ht="13" x14ac:dyDescent="0.3">
      <c r="B4" s="2" t="s">
        <v>1</v>
      </c>
    </row>
    <row r="5" spans="2:18" ht="13" thickBot="1" x14ac:dyDescent="0.3">
      <c r="B5" s="3"/>
      <c r="C5" s="3"/>
      <c r="D5" s="3"/>
      <c r="E5" s="3"/>
      <c r="F5" s="3"/>
      <c r="G5" s="3"/>
      <c r="H5" s="3"/>
      <c r="I5" s="3"/>
      <c r="J5" s="3"/>
    </row>
    <row r="6" spans="2:18" ht="20.25" customHeight="1" x14ac:dyDescent="0.25"/>
    <row r="7" spans="2:18" ht="13" x14ac:dyDescent="0.3">
      <c r="B7" s="4" t="s">
        <v>2</v>
      </c>
    </row>
    <row r="8" spans="2:18" ht="5.25" customHeight="1" x14ac:dyDescent="0.3">
      <c r="B8" s="5"/>
    </row>
    <row r="9" spans="2:18" ht="12.75" customHeight="1" x14ac:dyDescent="0.25">
      <c r="B9" s="77" t="s">
        <v>3</v>
      </c>
      <c r="C9" s="77"/>
      <c r="D9" s="77"/>
      <c r="E9" s="77"/>
      <c r="F9" s="77"/>
      <c r="G9" s="77"/>
      <c r="H9" s="77"/>
      <c r="I9" s="75"/>
      <c r="J9" s="75"/>
      <c r="K9" s="6"/>
      <c r="L9" s="6"/>
      <c r="M9" s="6"/>
      <c r="N9" s="6"/>
      <c r="O9" s="6"/>
      <c r="P9" s="6"/>
      <c r="Q9" s="6"/>
      <c r="R9" s="6"/>
    </row>
    <row r="10" spans="2:18" ht="12.65" customHeight="1" x14ac:dyDescent="0.25">
      <c r="B10" s="77"/>
      <c r="C10" s="77"/>
      <c r="D10" s="77"/>
      <c r="E10" s="77"/>
      <c r="F10" s="77"/>
      <c r="G10" s="77"/>
      <c r="H10" s="77"/>
      <c r="I10" s="75"/>
      <c r="J10" s="75"/>
      <c r="K10" s="6"/>
      <c r="L10" s="6"/>
      <c r="M10" s="6"/>
      <c r="N10" s="6"/>
      <c r="O10" s="6"/>
      <c r="P10" s="6"/>
      <c r="Q10" s="6"/>
      <c r="R10" s="6"/>
    </row>
    <row r="11" spans="2:18" ht="16.5" customHeight="1" x14ac:dyDescent="0.25">
      <c r="B11" s="77"/>
      <c r="C11" s="77"/>
      <c r="D11" s="77"/>
      <c r="E11" s="77"/>
      <c r="F11" s="77"/>
      <c r="G11" s="77"/>
      <c r="H11" s="77"/>
      <c r="I11" s="75"/>
      <c r="J11" s="75"/>
      <c r="K11" s="6"/>
      <c r="L11" s="6"/>
      <c r="M11" s="6"/>
      <c r="N11" s="6"/>
      <c r="O11" s="6"/>
      <c r="P11" s="6"/>
      <c r="Q11" s="6"/>
      <c r="R11" s="6"/>
    </row>
    <row r="12" spans="2:18" ht="13" x14ac:dyDescent="0.3">
      <c r="B12" s="4" t="s">
        <v>4</v>
      </c>
    </row>
    <row r="13" spans="2:18" ht="28.5" customHeight="1" x14ac:dyDescent="0.25">
      <c r="B13" s="79" t="s">
        <v>5</v>
      </c>
      <c r="C13" s="79"/>
      <c r="D13" s="79"/>
      <c r="E13" s="79"/>
      <c r="F13" s="79"/>
      <c r="G13" s="79"/>
      <c r="H13" s="79"/>
    </row>
    <row r="14" spans="2:18" x14ac:dyDescent="0.25"/>
    <row r="15" spans="2:18" x14ac:dyDescent="0.25"/>
    <row r="16" spans="2:18" ht="25.5" customHeight="1" x14ac:dyDescent="0.25"/>
    <row r="17" spans="2:10" x14ac:dyDescent="0.25"/>
    <row r="18" spans="2:10" ht="10.5" customHeight="1" x14ac:dyDescent="0.25"/>
    <row r="19" spans="2:10" ht="51" customHeight="1" x14ac:dyDescent="0.25">
      <c r="B19" s="7" t="s">
        <v>6</v>
      </c>
      <c r="C19" s="8" t="s">
        <v>7</v>
      </c>
      <c r="D19" s="8" t="s">
        <v>8</v>
      </c>
      <c r="E19" s="8" t="s">
        <v>9</v>
      </c>
    </row>
    <row r="20" spans="2:10" ht="114.5" x14ac:dyDescent="0.25">
      <c r="B20" s="7" t="s">
        <v>10</v>
      </c>
      <c r="C20" s="8" t="s">
        <v>11</v>
      </c>
      <c r="D20" s="8" t="s">
        <v>12</v>
      </c>
      <c r="E20" s="8" t="s">
        <v>13</v>
      </c>
    </row>
    <row r="21" spans="2:10" ht="7.5" customHeight="1" x14ac:dyDescent="0.25"/>
    <row r="22" spans="2:10" ht="0.75" customHeight="1" x14ac:dyDescent="0.25"/>
    <row r="23" spans="2:10" ht="13" x14ac:dyDescent="0.3">
      <c r="B23" s="4" t="s">
        <v>14</v>
      </c>
    </row>
    <row r="24" spans="2:10" ht="13" x14ac:dyDescent="0.3">
      <c r="B24" s="4"/>
      <c r="C24" s="10"/>
      <c r="D24" s="10"/>
      <c r="E24" s="10"/>
      <c r="F24" s="10"/>
      <c r="G24" s="10"/>
      <c r="H24" s="10"/>
      <c r="I24" s="10"/>
      <c r="J24" s="10"/>
    </row>
    <row r="25" spans="2:10" s="9" customFormat="1" ht="21" customHeight="1" x14ac:dyDescent="0.25">
      <c r="C25" s="80" t="s">
        <v>15</v>
      </c>
      <c r="D25" s="80"/>
      <c r="E25" s="80"/>
      <c r="F25" s="80"/>
      <c r="G25" s="80"/>
      <c r="H25" s="80"/>
      <c r="I25" s="80"/>
      <c r="J25" s="80"/>
    </row>
    <row r="26" spans="2:10" ht="21" customHeight="1" x14ac:dyDescent="0.25">
      <c r="C26" s="81" t="s">
        <v>16</v>
      </c>
      <c r="D26" s="80"/>
      <c r="E26" s="80"/>
      <c r="F26" s="80"/>
      <c r="G26" s="80"/>
      <c r="H26" s="80"/>
      <c r="I26" s="80"/>
      <c r="J26" s="80"/>
    </row>
    <row r="27" spans="2:10" ht="27" customHeight="1" x14ac:dyDescent="0.25">
      <c r="C27" s="80" t="s">
        <v>17</v>
      </c>
      <c r="D27" s="80"/>
      <c r="E27" s="80"/>
      <c r="F27" s="80"/>
      <c r="G27" s="80"/>
      <c r="H27" s="80"/>
      <c r="I27" s="80"/>
      <c r="J27" s="80"/>
    </row>
    <row r="28" spans="2:10" ht="15.65" customHeight="1" x14ac:dyDescent="0.25">
      <c r="C28" s="78" t="s">
        <v>18</v>
      </c>
      <c r="D28" s="79"/>
      <c r="E28" s="79"/>
      <c r="F28" s="79"/>
      <c r="G28" s="79"/>
      <c r="H28" s="79"/>
      <c r="I28" s="79"/>
      <c r="J28" s="79"/>
    </row>
    <row r="29" spans="2:10" ht="11.15" customHeight="1" x14ac:dyDescent="0.25">
      <c r="C29" s="78" t="s">
        <v>19</v>
      </c>
      <c r="D29" s="79"/>
      <c r="E29" s="79"/>
      <c r="F29" s="79"/>
      <c r="G29" s="79"/>
      <c r="H29" s="79"/>
      <c r="I29" s="79"/>
    </row>
    <row r="30" spans="2:10" ht="18.649999999999999" customHeight="1" x14ac:dyDescent="0.25">
      <c r="C30" s="79"/>
      <c r="D30" s="79"/>
      <c r="E30" s="79"/>
      <c r="F30" s="79"/>
      <c r="G30" s="79"/>
      <c r="H30" s="79"/>
      <c r="I30" s="79"/>
    </row>
    <row r="31" spans="2:10" x14ac:dyDescent="0.25"/>
    <row r="32" spans="2:10" x14ac:dyDescent="0.25"/>
    <row r="33" s="1" customFormat="1" x14ac:dyDescent="0.25"/>
    <row r="34" s="1" customFormat="1" x14ac:dyDescent="0.25"/>
    <row r="35" s="1" customFormat="1" x14ac:dyDescent="0.25"/>
    <row r="36" s="1" customFormat="1" x14ac:dyDescent="0.25"/>
    <row r="37" s="1" customFormat="1" ht="14.25" customHeigh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ht="12.75" hidden="1" customHeight="1" x14ac:dyDescent="0.25"/>
    <row r="64" s="1" customFormat="1" ht="12.75" hidden="1" customHeight="1" x14ac:dyDescent="0.25"/>
    <row r="65" s="1" customFormat="1" ht="12.75" hidden="1" customHeight="1" x14ac:dyDescent="0.25"/>
    <row r="66" s="1" customFormat="1" ht="12.75" hidden="1" customHeight="1" x14ac:dyDescent="0.25"/>
    <row r="67" s="1" customFormat="1" ht="12.75" hidden="1" customHeight="1" x14ac:dyDescent="0.25"/>
    <row r="68" s="1" customFormat="1" ht="12.75" hidden="1" customHeight="1" x14ac:dyDescent="0.25"/>
    <row r="69" s="1" customFormat="1" ht="12.75" hidden="1" customHeight="1" x14ac:dyDescent="0.25"/>
    <row r="70" s="1" customFormat="1" hidden="1" x14ac:dyDescent="0.25"/>
    <row r="71" s="1" customFormat="1" hidden="1" x14ac:dyDescent="0.25"/>
    <row r="72" s="1" customFormat="1" hidden="1" x14ac:dyDescent="0.25"/>
    <row r="73" s="1" customFormat="1" hidden="1" x14ac:dyDescent="0.25"/>
    <row r="74" s="1" customFormat="1" hidden="1" x14ac:dyDescent="0.25"/>
    <row r="75" s="1" customFormat="1" hidden="1" x14ac:dyDescent="0.25"/>
    <row r="76" s="1" customFormat="1" hidden="1" x14ac:dyDescent="0.25"/>
    <row r="77" s="1" customFormat="1" hidden="1" x14ac:dyDescent="0.25"/>
    <row r="78" s="1" customFormat="1" x14ac:dyDescent="0.25"/>
    <row r="79" s="1" customFormat="1" x14ac:dyDescent="0.25"/>
    <row r="80" s="1" customFormat="1" x14ac:dyDescent="0.25"/>
    <row r="81" s="1" customFormat="1" hidden="1" x14ac:dyDescent="0.25"/>
    <row r="82" s="1" customFormat="1" hidden="1" x14ac:dyDescent="0.25"/>
    <row r="83" s="1" customFormat="1" hidden="1" x14ac:dyDescent="0.25"/>
    <row r="84" s="1" customFormat="1" hidden="1" x14ac:dyDescent="0.25"/>
    <row r="85" s="1" customFormat="1" hidden="1" x14ac:dyDescent="0.25"/>
    <row r="86" s="1" customFormat="1" hidden="1" x14ac:dyDescent="0.25"/>
    <row r="87" s="1" customFormat="1" hidden="1" x14ac:dyDescent="0.25"/>
    <row r="88" s="1" customFormat="1" hidden="1" x14ac:dyDescent="0.25"/>
    <row r="89" s="1" customFormat="1" hidden="1" x14ac:dyDescent="0.25"/>
    <row r="90" s="1" customFormat="1" hidden="1" x14ac:dyDescent="0.25"/>
    <row r="91" s="1" customFormat="1" hidden="1" x14ac:dyDescent="0.25"/>
    <row r="92" s="1" customFormat="1" hidden="1" x14ac:dyDescent="0.25"/>
    <row r="93" s="1" customFormat="1" hidden="1" x14ac:dyDescent="0.25"/>
    <row r="94" s="1" customFormat="1" hidden="1" x14ac:dyDescent="0.25"/>
    <row r="95" s="1" customFormat="1" hidden="1" x14ac:dyDescent="0.25"/>
    <row r="96" s="1" customFormat="1" hidden="1" x14ac:dyDescent="0.25"/>
    <row r="97" s="1" customFormat="1" hidden="1" x14ac:dyDescent="0.25"/>
    <row r="98" s="1" customFormat="1" hidden="1" x14ac:dyDescent="0.25"/>
    <row r="99" s="1" customFormat="1" hidden="1" x14ac:dyDescent="0.25"/>
    <row r="100" s="1" customFormat="1" hidden="1" x14ac:dyDescent="0.25"/>
    <row r="101" s="1" customFormat="1" hidden="1" x14ac:dyDescent="0.25"/>
    <row r="102" s="1" customFormat="1" hidden="1" x14ac:dyDescent="0.25"/>
    <row r="103" s="1" customFormat="1" hidden="1" x14ac:dyDescent="0.25"/>
    <row r="104" s="1" customFormat="1" hidden="1" x14ac:dyDescent="0.25"/>
    <row r="105" s="1" customFormat="1" hidden="1" x14ac:dyDescent="0.25"/>
    <row r="106" s="1" customFormat="1" hidden="1" x14ac:dyDescent="0.25"/>
    <row r="107" s="1" customFormat="1" hidden="1" x14ac:dyDescent="0.25"/>
    <row r="108" s="1" customFormat="1" hidden="1" x14ac:dyDescent="0.25"/>
    <row r="109" s="1" customFormat="1" hidden="1" x14ac:dyDescent="0.25"/>
    <row r="110" s="1" customFormat="1" hidden="1" x14ac:dyDescent="0.25"/>
    <row r="111" s="1" customFormat="1" hidden="1" x14ac:dyDescent="0.25"/>
    <row r="112" s="1" customFormat="1" hidden="1" x14ac:dyDescent="0.25"/>
    <row r="113" s="1" customFormat="1" hidden="1" x14ac:dyDescent="0.25"/>
    <row r="114" s="1" customFormat="1" ht="264.75" hidden="1" customHeight="1" x14ac:dyDescent="0.25"/>
    <row r="115" s="1" customFormat="1" hidden="1" x14ac:dyDescent="0.25"/>
    <row r="116" s="1" customFormat="1" hidden="1" x14ac:dyDescent="0.25"/>
    <row r="117" s="1" customFormat="1" hidden="1" x14ac:dyDescent="0.25"/>
    <row r="118" s="1" customFormat="1" hidden="1" x14ac:dyDescent="0.25"/>
    <row r="119" s="1" customFormat="1" hidden="1" x14ac:dyDescent="0.25"/>
    <row r="120" s="1" customFormat="1" hidden="1" x14ac:dyDescent="0.25"/>
    <row r="121" s="1" customFormat="1" hidden="1" x14ac:dyDescent="0.25"/>
    <row r="122" s="1" customFormat="1" hidden="1" x14ac:dyDescent="0.25"/>
    <row r="123" s="1" customFormat="1" hidden="1" x14ac:dyDescent="0.25"/>
    <row r="124" s="1" customFormat="1" hidden="1" x14ac:dyDescent="0.25"/>
    <row r="125" s="1" customFormat="1" hidden="1" x14ac:dyDescent="0.25"/>
    <row r="126" s="1" customFormat="1" hidden="1" x14ac:dyDescent="0.25"/>
    <row r="127" s="1" customFormat="1" hidden="1" x14ac:dyDescent="0.25"/>
    <row r="128" s="1" customFormat="1" hidden="1" x14ac:dyDescent="0.25"/>
    <row r="129" s="1" customFormat="1" hidden="1" x14ac:dyDescent="0.25"/>
    <row r="130" s="1" customFormat="1" hidden="1" x14ac:dyDescent="0.25"/>
    <row r="131" s="1" customFormat="1" x14ac:dyDescent="0.25"/>
    <row r="132" s="1" customFormat="1" x14ac:dyDescent="0.25"/>
    <row r="133" s="1" customFormat="1" x14ac:dyDescent="0.25"/>
    <row r="134" s="1" customFormat="1" x14ac:dyDescent="0.25"/>
    <row r="135" s="1" customFormat="1" x14ac:dyDescent="0.25"/>
  </sheetData>
  <sheetProtection formatCells="0" formatColumns="0" formatRows="0" insertColumns="0" insertRows="0" insertHyperlinks="0" deleteColumns="0" deleteRows="0" sort="0" autoFilter="0" pivotTables="0"/>
  <mergeCells count="7">
    <mergeCell ref="B9:H11"/>
    <mergeCell ref="C29:I30"/>
    <mergeCell ref="C28:J28"/>
    <mergeCell ref="C25:J25"/>
    <mergeCell ref="C26:J26"/>
    <mergeCell ref="C27:J27"/>
    <mergeCell ref="B13:H13"/>
  </mergeCells>
  <pageMargins left="0.70866141732283472" right="0.70866141732283472" top="0.74803149606299213" bottom="0.74803149606299213" header="0.31496062992125984" footer="0.31496062992125984"/>
  <pageSetup paperSize="9" scale="84" fitToHeight="3"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FFC000"/>
    <pageSetUpPr fitToPage="1"/>
  </sheetPr>
  <dimension ref="B4:DA57"/>
  <sheetViews>
    <sheetView showGridLines="0" topLeftCell="A4" zoomScale="70" zoomScaleNormal="70" zoomScaleSheetLayoutView="85" workbookViewId="0">
      <pane ySplit="4" topLeftCell="A8" activePane="bottomLeft" state="frozen"/>
      <selection activeCell="A4" sqref="A4"/>
      <selection pane="bottomLeft" activeCell="B4" sqref="B4:C6"/>
    </sheetView>
  </sheetViews>
  <sheetFormatPr defaultColWidth="33.78515625" defaultRowHeight="13.5" zeroHeight="1" x14ac:dyDescent="0.3"/>
  <cols>
    <col min="1" max="1" width="1.78515625" style="11" customWidth="1"/>
    <col min="2" max="2" width="18.42578125" style="11" customWidth="1"/>
    <col min="3" max="3" width="12.5703125" style="11" customWidth="1"/>
    <col min="4" max="4" width="9.0703125" style="12" customWidth="1"/>
    <col min="5" max="5" width="8.42578125" style="12" bestFit="1" customWidth="1"/>
    <col min="6" max="6" width="10.0703125" style="12" customWidth="1"/>
    <col min="7" max="7" width="9.28515625" style="12" hidden="1" customWidth="1"/>
    <col min="8" max="8" width="9" style="11" customWidth="1"/>
    <col min="9" max="9" width="8.5703125" style="11" hidden="1" customWidth="1"/>
    <col min="10" max="10" width="9.2109375" style="11" customWidth="1"/>
    <col min="11" max="11" width="8.5703125" style="11" hidden="1" customWidth="1"/>
    <col min="12" max="12" width="10" style="11" customWidth="1"/>
    <col min="13" max="13" width="8.5703125" style="11" hidden="1" customWidth="1"/>
    <col min="14" max="14" width="10.5703125" style="12" customWidth="1"/>
    <col min="15" max="15" width="8.5703125" style="12" hidden="1" customWidth="1"/>
    <col min="16" max="16" width="11.28515625" style="11" customWidth="1"/>
    <col min="17" max="17" width="8.42578125" style="11" hidden="1" customWidth="1"/>
    <col min="18" max="18" width="10.5703125" style="11" customWidth="1"/>
    <col min="19" max="19" width="8.5703125" style="11" hidden="1" customWidth="1"/>
    <col min="20" max="20" width="9.5703125" style="11" customWidth="1"/>
    <col min="21" max="21" width="8.5703125" style="11" hidden="1" customWidth="1"/>
    <col min="22" max="22" width="11" style="11" customWidth="1"/>
    <col min="23" max="23" width="8.5703125" style="11" hidden="1" customWidth="1"/>
    <col min="24" max="24" width="10.5703125" style="11" customWidth="1"/>
    <col min="25" max="25" width="8.5703125" style="11" hidden="1" customWidth="1"/>
    <col min="26" max="26" width="12.2109375" style="11" customWidth="1"/>
    <col min="27" max="27" width="8.5703125" style="11" hidden="1" customWidth="1"/>
    <col min="28" max="28" width="10.2109375" style="11" customWidth="1"/>
    <col min="29" max="29" width="8.5703125" style="11" hidden="1" customWidth="1"/>
    <col min="30" max="30" width="9.78515625" style="11" customWidth="1"/>
    <col min="31" max="31" width="8.5703125" style="11" hidden="1" customWidth="1"/>
    <col min="32" max="32" width="10.28515625" style="11" customWidth="1"/>
    <col min="33" max="33" width="8.5703125" style="11" hidden="1" customWidth="1"/>
    <col min="34" max="34" width="10.0703125" style="11" customWidth="1"/>
    <col min="35" max="35" width="8.5703125" style="11" hidden="1" customWidth="1"/>
    <col min="36" max="36" width="9.78515625" style="11" customWidth="1"/>
    <col min="37" max="37" width="8.5703125" style="11" hidden="1" customWidth="1"/>
    <col min="38" max="38" width="10.5" style="11" customWidth="1"/>
    <col min="39" max="39" width="8.5703125" style="11" hidden="1" customWidth="1"/>
    <col min="40" max="40" width="10.5" style="11" customWidth="1"/>
    <col min="41" max="41" width="8.5703125" style="11" hidden="1" customWidth="1"/>
    <col min="42" max="42" width="10.5" style="11" customWidth="1"/>
    <col min="43" max="43" width="8.5703125" style="11" hidden="1" customWidth="1"/>
    <col min="44" max="44" width="11.5" style="11" customWidth="1"/>
    <col min="45" max="45" width="8.5703125" style="11" hidden="1" customWidth="1"/>
    <col min="46" max="46" width="10.5" style="11" customWidth="1"/>
    <col min="47" max="47" width="8.5703125" style="11" hidden="1" customWidth="1"/>
    <col min="48" max="48" width="10.5" style="11" customWidth="1"/>
    <col min="49" max="49" width="8.5703125" style="11" hidden="1" customWidth="1"/>
    <col min="50" max="50" width="10.5" style="11" customWidth="1"/>
    <col min="51" max="51" width="8.5703125" style="11" hidden="1" customWidth="1"/>
    <col min="52" max="52" width="10.5" style="11" customWidth="1"/>
    <col min="53" max="53" width="8.5703125" style="11" hidden="1" customWidth="1"/>
    <col min="54" max="54" width="10.5" style="11" customWidth="1"/>
    <col min="55" max="55" width="8.5703125" style="11" hidden="1" customWidth="1"/>
    <col min="56" max="56" width="10.5" style="11" customWidth="1"/>
    <col min="57" max="57" width="8.5703125" style="11" hidden="1" customWidth="1"/>
    <col min="58" max="58" width="11.5703125" style="11" customWidth="1"/>
    <col min="59" max="59" width="8.5703125" style="11" hidden="1" customWidth="1"/>
    <col min="60" max="60" width="10.5" style="11" customWidth="1"/>
    <col min="61" max="61" width="8.5703125" style="11" hidden="1" customWidth="1"/>
    <col min="62" max="62" width="10.5" style="11" customWidth="1"/>
    <col min="63" max="63" width="8.5703125" style="11" hidden="1" customWidth="1"/>
    <col min="64" max="64" width="10.5" style="11" customWidth="1"/>
    <col min="65" max="65" width="8.5703125" style="11" hidden="1" customWidth="1"/>
    <col min="66" max="66" width="10.5" style="11" customWidth="1"/>
    <col min="67" max="67" width="8.5703125" style="11" hidden="1" customWidth="1"/>
    <col min="68" max="68" width="10.5" style="11" customWidth="1"/>
    <col min="69" max="69" width="8.5703125" style="11" hidden="1" customWidth="1"/>
    <col min="70" max="70" width="10.5" style="11" customWidth="1"/>
    <col min="71" max="71" width="8.5703125" style="11" hidden="1" customWidth="1"/>
    <col min="72" max="72" width="10.5" style="11" customWidth="1"/>
    <col min="73" max="73" width="8.5703125" style="11" hidden="1" customWidth="1"/>
    <col min="74" max="74" width="10.5" style="11" customWidth="1"/>
    <col min="75" max="75" width="8.5703125" style="11" hidden="1" customWidth="1"/>
    <col min="76" max="76" width="10.5" style="11" customWidth="1"/>
    <col min="77" max="77" width="8.5703125" style="11" hidden="1" customWidth="1"/>
    <col min="78" max="78" width="10.5" style="11" customWidth="1"/>
    <col min="79" max="79" width="8.5703125" style="11" hidden="1" customWidth="1"/>
    <col min="80" max="80" width="10.5" style="11" customWidth="1"/>
    <col min="81" max="81" width="8.5703125" style="11" hidden="1" customWidth="1"/>
    <col min="82" max="82" width="10.5" style="11" customWidth="1"/>
    <col min="83" max="83" width="8.5703125" style="11" hidden="1" customWidth="1"/>
    <col min="84" max="84" width="10.5" style="11" customWidth="1"/>
    <col min="85" max="85" width="8.5703125" style="11" hidden="1" customWidth="1"/>
    <col min="86" max="86" width="11.0703125" style="11" customWidth="1"/>
    <col min="87" max="87" width="8.5703125" style="11" hidden="1" customWidth="1"/>
    <col min="88" max="88" width="10.5" style="11" customWidth="1"/>
    <col min="89" max="89" width="8.5703125" style="11" hidden="1" customWidth="1"/>
    <col min="90" max="90" width="10.5" style="11" customWidth="1"/>
    <col min="91" max="91" width="8.5703125" style="11" hidden="1" customWidth="1"/>
    <col min="92" max="92" width="10.5" style="11" customWidth="1"/>
    <col min="93" max="93" width="8.5703125" style="11" hidden="1" customWidth="1"/>
    <col min="94" max="94" width="10.5" style="11" customWidth="1"/>
    <col min="95" max="95" width="8.5703125" style="11" hidden="1" customWidth="1"/>
    <col min="96" max="96" width="10.5" style="11" customWidth="1"/>
    <col min="97" max="97" width="8.5703125" style="11" hidden="1" customWidth="1"/>
    <col min="98" max="98" width="10.5" style="11" customWidth="1"/>
    <col min="99" max="99" width="8.5703125" style="11" hidden="1" customWidth="1"/>
    <col min="100" max="100" width="10.5" style="11" customWidth="1"/>
    <col min="101" max="101" width="8.5703125" style="11" hidden="1" customWidth="1"/>
    <col min="102" max="102" width="10.5" style="11" customWidth="1"/>
    <col min="103" max="103" width="8.5703125" style="11" hidden="1" customWidth="1"/>
    <col min="104" max="104" width="10.5" style="11" customWidth="1"/>
    <col min="105" max="105" width="8.5703125" style="11" hidden="1" customWidth="1"/>
    <col min="106" max="16384" width="33.78515625" style="11"/>
  </cols>
  <sheetData>
    <row r="4" spans="2:105" ht="25.5" customHeight="1" x14ac:dyDescent="0.3">
      <c r="B4" s="116"/>
      <c r="C4" s="116"/>
      <c r="D4" s="13"/>
    </row>
    <row r="5" spans="2:105" ht="63" customHeight="1" x14ac:dyDescent="0.3">
      <c r="B5" s="116"/>
      <c r="C5" s="116"/>
      <c r="D5" s="117"/>
      <c r="E5" s="117"/>
      <c r="F5" s="117"/>
      <c r="L5" s="118" t="s">
        <v>20</v>
      </c>
      <c r="M5" s="119"/>
      <c r="N5" s="119"/>
      <c r="O5" s="119"/>
      <c r="P5" s="119"/>
      <c r="Q5" s="119"/>
      <c r="R5" s="119"/>
      <c r="S5" s="119"/>
      <c r="T5" s="119"/>
      <c r="U5" s="119"/>
      <c r="V5" s="119"/>
      <c r="W5" s="119"/>
      <c r="X5" s="119"/>
      <c r="Y5" s="119"/>
      <c r="Z5" s="119"/>
      <c r="AA5" s="119"/>
      <c r="AB5" s="119"/>
      <c r="AC5" s="119"/>
      <c r="AD5" s="119"/>
      <c r="AE5" s="119"/>
      <c r="AF5" s="119"/>
      <c r="AG5" s="119"/>
      <c r="AH5" s="119"/>
      <c r="AI5" s="119"/>
      <c r="AJ5" s="119"/>
    </row>
    <row r="6" spans="2:105" hidden="1" x14ac:dyDescent="0.3">
      <c r="B6" s="116"/>
      <c r="C6" s="116"/>
      <c r="D6" s="13"/>
    </row>
    <row r="7" spans="2:105" ht="39.75" customHeight="1" x14ac:dyDescent="0.3">
      <c r="B7" s="31" t="s">
        <v>21</v>
      </c>
      <c r="C7" s="31" t="s">
        <v>22</v>
      </c>
      <c r="D7" s="31" t="s">
        <v>23</v>
      </c>
      <c r="E7" s="31" t="s">
        <v>24</v>
      </c>
      <c r="F7" s="114" t="s">
        <v>25</v>
      </c>
      <c r="G7" s="115"/>
      <c r="H7" s="114" t="s">
        <v>26</v>
      </c>
      <c r="I7" s="115"/>
      <c r="J7" s="114" t="s">
        <v>27</v>
      </c>
      <c r="K7" s="115"/>
      <c r="L7" s="114" t="s">
        <v>28</v>
      </c>
      <c r="M7" s="115"/>
      <c r="N7" s="114" t="s">
        <v>29</v>
      </c>
      <c r="O7" s="115"/>
      <c r="P7" s="114" t="s">
        <v>30</v>
      </c>
      <c r="Q7" s="115"/>
      <c r="R7" s="114" t="s">
        <v>31</v>
      </c>
      <c r="S7" s="115"/>
      <c r="T7" s="114" t="s">
        <v>32</v>
      </c>
      <c r="U7" s="115"/>
      <c r="V7" s="114" t="s">
        <v>33</v>
      </c>
      <c r="W7" s="115"/>
      <c r="X7" s="114" t="s">
        <v>34</v>
      </c>
      <c r="Y7" s="115"/>
      <c r="Z7" s="114"/>
      <c r="AA7" s="115"/>
      <c r="AB7" s="114"/>
      <c r="AC7" s="115"/>
      <c r="AD7" s="114"/>
      <c r="AE7" s="115"/>
      <c r="AF7" s="114"/>
      <c r="AG7" s="115"/>
      <c r="AH7" s="114"/>
      <c r="AI7" s="115"/>
      <c r="AJ7" s="114"/>
      <c r="AK7" s="115"/>
      <c r="AL7" s="114"/>
      <c r="AM7" s="115"/>
      <c r="AN7" s="114"/>
      <c r="AO7" s="115"/>
      <c r="AP7" s="114"/>
      <c r="AQ7" s="115"/>
      <c r="AR7" s="114"/>
      <c r="AS7" s="115"/>
      <c r="AT7" s="114"/>
      <c r="AU7" s="115"/>
      <c r="AV7" s="114"/>
      <c r="AW7" s="115"/>
      <c r="AX7" s="114"/>
      <c r="AY7" s="115"/>
      <c r="AZ7" s="114"/>
      <c r="BA7" s="115"/>
      <c r="BB7" s="114"/>
      <c r="BC7" s="115"/>
      <c r="BD7" s="114"/>
      <c r="BE7" s="115"/>
      <c r="BF7" s="114"/>
      <c r="BG7" s="115"/>
      <c r="BH7" s="114"/>
      <c r="BI7" s="115"/>
      <c r="BJ7" s="114"/>
      <c r="BK7" s="115"/>
      <c r="BL7" s="114"/>
      <c r="BM7" s="115"/>
      <c r="BN7" s="114"/>
      <c r="BO7" s="115"/>
      <c r="BP7" s="114"/>
      <c r="BQ7" s="115"/>
      <c r="BR7" s="114"/>
      <c r="BS7" s="115"/>
      <c r="BT7" s="114"/>
      <c r="BU7" s="115"/>
      <c r="BV7" s="114"/>
      <c r="BW7" s="115"/>
      <c r="BX7" s="114"/>
      <c r="BY7" s="115"/>
      <c r="BZ7" s="114"/>
      <c r="CA7" s="115"/>
      <c r="CB7" s="114"/>
      <c r="CC7" s="115"/>
      <c r="CD7" s="114"/>
      <c r="CE7" s="115"/>
      <c r="CF7" s="114"/>
      <c r="CG7" s="115"/>
      <c r="CH7" s="114"/>
      <c r="CI7" s="115"/>
      <c r="CJ7" s="114"/>
      <c r="CK7" s="115"/>
      <c r="CL7" s="114"/>
      <c r="CM7" s="115"/>
      <c r="CN7" s="114"/>
      <c r="CO7" s="115"/>
      <c r="CP7" s="114"/>
      <c r="CQ7" s="115"/>
      <c r="CR7" s="120"/>
      <c r="CS7" s="121"/>
      <c r="CT7" s="120"/>
      <c r="CU7" s="121"/>
      <c r="CV7" s="120"/>
      <c r="CW7" s="121"/>
      <c r="CX7" s="120"/>
      <c r="CY7" s="121"/>
      <c r="CZ7" s="120"/>
      <c r="DA7" s="121"/>
    </row>
    <row r="8" spans="2:105" ht="19.5" customHeight="1" x14ac:dyDescent="0.3">
      <c r="B8" s="111" t="s">
        <v>35</v>
      </c>
      <c r="C8" s="66" t="s">
        <v>36</v>
      </c>
      <c r="D8" s="38">
        <v>3</v>
      </c>
      <c r="E8" s="108">
        <v>10</v>
      </c>
      <c r="F8" s="88">
        <v>2</v>
      </c>
      <c r="G8" s="88">
        <f>F8*$E8</f>
        <v>20</v>
      </c>
      <c r="H8" s="88">
        <v>0</v>
      </c>
      <c r="I8" s="88">
        <f>H8*$E8</f>
        <v>0</v>
      </c>
      <c r="J8" s="88">
        <v>2</v>
      </c>
      <c r="K8" s="88">
        <f>J8*$E8</f>
        <v>20</v>
      </c>
      <c r="L8" s="88">
        <v>2</v>
      </c>
      <c r="M8" s="88">
        <f>L8*$E8</f>
        <v>20</v>
      </c>
      <c r="N8" s="88">
        <v>1</v>
      </c>
      <c r="O8" s="88">
        <f>N8*$E8</f>
        <v>10</v>
      </c>
      <c r="P8" s="88">
        <v>2</v>
      </c>
      <c r="Q8" s="88">
        <f>P8*$E8</f>
        <v>20</v>
      </c>
      <c r="R8" s="88">
        <v>0</v>
      </c>
      <c r="S8" s="88">
        <f>R8*$E8</f>
        <v>0</v>
      </c>
      <c r="T8" s="88">
        <v>1</v>
      </c>
      <c r="U8" s="93">
        <f>T8*$E8</f>
        <v>10</v>
      </c>
      <c r="V8" s="91">
        <v>2</v>
      </c>
      <c r="W8" s="91">
        <f>V8*$E8</f>
        <v>20</v>
      </c>
      <c r="X8" s="91">
        <v>2</v>
      </c>
      <c r="Y8" s="91">
        <f>X8*$E8</f>
        <v>20</v>
      </c>
      <c r="Z8" s="91"/>
      <c r="AA8" s="91">
        <f>Z8*$E8</f>
        <v>0</v>
      </c>
      <c r="AB8" s="91"/>
      <c r="AC8" s="91">
        <f>AB8*$E8</f>
        <v>0</v>
      </c>
      <c r="AD8" s="91"/>
      <c r="AE8" s="91">
        <f>AD8*$E8</f>
        <v>0</v>
      </c>
      <c r="AF8" s="91"/>
      <c r="AG8" s="91">
        <f>AF8*$E8</f>
        <v>0</v>
      </c>
      <c r="AH8" s="96"/>
      <c r="AI8" s="88">
        <f>AH8*$E8</f>
        <v>0</v>
      </c>
      <c r="AJ8" s="88"/>
      <c r="AK8" s="88">
        <f>AJ8*$E8</f>
        <v>0</v>
      </c>
      <c r="AL8" s="88"/>
      <c r="AM8" s="88">
        <f>AL8*$E8</f>
        <v>0</v>
      </c>
      <c r="AN8" s="88"/>
      <c r="AO8" s="88">
        <f>AN8*$E8</f>
        <v>0</v>
      </c>
      <c r="AP8" s="88"/>
      <c r="AQ8" s="88">
        <f>AP8*$E8</f>
        <v>0</v>
      </c>
      <c r="AR8" s="88"/>
      <c r="AS8" s="88">
        <f>AR8*$E8</f>
        <v>0</v>
      </c>
      <c r="AT8" s="88"/>
      <c r="AU8" s="88">
        <f>AT8*$E8</f>
        <v>0</v>
      </c>
      <c r="AV8" s="88"/>
      <c r="AW8" s="88">
        <f>AV8*$E8</f>
        <v>0</v>
      </c>
      <c r="AX8" s="88"/>
      <c r="AY8" s="93">
        <f>AX8*$E8</f>
        <v>0</v>
      </c>
      <c r="AZ8" s="88"/>
      <c r="BA8" s="88">
        <f>AZ8*$E8</f>
        <v>0</v>
      </c>
      <c r="BB8" s="88"/>
      <c r="BC8" s="88">
        <f>BB8*$E8</f>
        <v>0</v>
      </c>
      <c r="BD8" s="88"/>
      <c r="BE8" s="88">
        <f>BD8*$E8</f>
        <v>0</v>
      </c>
      <c r="BF8" s="88"/>
      <c r="BG8" s="88">
        <f>BF8*$E8</f>
        <v>0</v>
      </c>
      <c r="BH8" s="88"/>
      <c r="BI8" s="88">
        <f>BH8*$E8</f>
        <v>0</v>
      </c>
      <c r="BJ8" s="88"/>
      <c r="BK8" s="88">
        <f>BJ8*$E8</f>
        <v>0</v>
      </c>
      <c r="BL8" s="88"/>
      <c r="BM8" s="88">
        <f>BL8*$E8</f>
        <v>0</v>
      </c>
      <c r="BN8" s="88"/>
      <c r="BO8" s="88">
        <f>BN8*$E8</f>
        <v>0</v>
      </c>
      <c r="BP8" s="88"/>
      <c r="BQ8" s="88">
        <f>BP8*$E8</f>
        <v>0</v>
      </c>
      <c r="BR8" s="88"/>
      <c r="BS8" s="88">
        <f>BR8*$E8</f>
        <v>0</v>
      </c>
      <c r="BT8" s="88"/>
      <c r="BU8" s="88">
        <f>BT8*$E8</f>
        <v>0</v>
      </c>
      <c r="BV8" s="88"/>
      <c r="BW8" s="88">
        <f>BV8*$E8</f>
        <v>0</v>
      </c>
      <c r="BX8" s="88"/>
      <c r="BY8" s="88">
        <f>BX8*$E8</f>
        <v>0</v>
      </c>
      <c r="BZ8" s="88"/>
      <c r="CA8" s="88">
        <f>BZ8*$E8</f>
        <v>0</v>
      </c>
      <c r="CB8" s="88"/>
      <c r="CC8" s="88">
        <f>CB8*$E8</f>
        <v>0</v>
      </c>
      <c r="CD8" s="88"/>
      <c r="CE8" s="93">
        <f>CD8*$E8</f>
        <v>0</v>
      </c>
      <c r="CF8" s="88"/>
      <c r="CG8" s="88">
        <f>CF8*$E8</f>
        <v>0</v>
      </c>
      <c r="CH8" s="88"/>
      <c r="CI8" s="88">
        <f>CH8*$E8</f>
        <v>0</v>
      </c>
      <c r="CJ8" s="88"/>
      <c r="CK8" s="88">
        <f>CJ8*$E8</f>
        <v>0</v>
      </c>
      <c r="CL8" s="88"/>
      <c r="CM8" s="88">
        <f>CL8*$E8</f>
        <v>0</v>
      </c>
      <c r="CN8" s="88"/>
      <c r="CO8" s="88">
        <f>CN8*$E8</f>
        <v>0</v>
      </c>
      <c r="CP8" s="88"/>
      <c r="CQ8" s="88">
        <f>CP8*$E8</f>
        <v>0</v>
      </c>
      <c r="CR8" s="88"/>
      <c r="CS8" s="88">
        <f>CR8*$E8</f>
        <v>0</v>
      </c>
      <c r="CT8" s="88"/>
      <c r="CU8" s="88">
        <f>CT8*$E8</f>
        <v>0</v>
      </c>
      <c r="CV8" s="88"/>
      <c r="CW8" s="88">
        <f>CV8*$E8</f>
        <v>0</v>
      </c>
      <c r="CX8" s="88"/>
      <c r="CY8" s="88">
        <f>CX8*$E8</f>
        <v>0</v>
      </c>
      <c r="CZ8" s="88"/>
      <c r="DA8" s="122">
        <f>CZ8*$E8</f>
        <v>0</v>
      </c>
    </row>
    <row r="9" spans="2:105" ht="19.5" customHeight="1" x14ac:dyDescent="0.3">
      <c r="B9" s="112"/>
      <c r="C9" s="66" t="s">
        <v>37</v>
      </c>
      <c r="D9" s="38">
        <v>2</v>
      </c>
      <c r="E9" s="109"/>
      <c r="F9" s="89"/>
      <c r="G9" s="89"/>
      <c r="H9" s="89"/>
      <c r="I9" s="89"/>
      <c r="J9" s="89"/>
      <c r="K9" s="89"/>
      <c r="L9" s="89"/>
      <c r="M9" s="89"/>
      <c r="N9" s="89"/>
      <c r="O9" s="89"/>
      <c r="P9" s="89"/>
      <c r="Q9" s="89"/>
      <c r="R9" s="89"/>
      <c r="S9" s="89"/>
      <c r="T9" s="89"/>
      <c r="U9" s="94"/>
      <c r="V9" s="92"/>
      <c r="W9" s="92"/>
      <c r="X9" s="92"/>
      <c r="Y9" s="92"/>
      <c r="Z9" s="92"/>
      <c r="AA9" s="92"/>
      <c r="AB9" s="92"/>
      <c r="AC9" s="92"/>
      <c r="AD9" s="92"/>
      <c r="AE9" s="92"/>
      <c r="AF9" s="92"/>
      <c r="AG9" s="92"/>
      <c r="AH9" s="97"/>
      <c r="AI9" s="89"/>
      <c r="AJ9" s="89"/>
      <c r="AK9" s="89"/>
      <c r="AL9" s="89"/>
      <c r="AM9" s="89"/>
      <c r="AN9" s="89"/>
      <c r="AO9" s="89"/>
      <c r="AP9" s="89"/>
      <c r="AQ9" s="89"/>
      <c r="AR9" s="89"/>
      <c r="AS9" s="89"/>
      <c r="AT9" s="89"/>
      <c r="AU9" s="89"/>
      <c r="AV9" s="89"/>
      <c r="AW9" s="89"/>
      <c r="AX9" s="89"/>
      <c r="AY9" s="94"/>
      <c r="AZ9" s="89"/>
      <c r="BA9" s="89"/>
      <c r="BB9" s="89"/>
      <c r="BC9" s="89"/>
      <c r="BD9" s="89"/>
      <c r="BE9" s="89"/>
      <c r="BF9" s="89"/>
      <c r="BG9" s="89"/>
      <c r="BH9" s="89"/>
      <c r="BI9" s="89"/>
      <c r="BJ9" s="89"/>
      <c r="BK9" s="89"/>
      <c r="BL9" s="89"/>
      <c r="BM9" s="89"/>
      <c r="BN9" s="89"/>
      <c r="BO9" s="89"/>
      <c r="BP9" s="89"/>
      <c r="BQ9" s="89"/>
      <c r="BR9" s="89"/>
      <c r="BS9" s="89"/>
      <c r="BT9" s="89"/>
      <c r="BU9" s="89"/>
      <c r="BV9" s="89"/>
      <c r="BW9" s="89"/>
      <c r="BX9" s="89"/>
      <c r="BY9" s="89"/>
      <c r="BZ9" s="89"/>
      <c r="CA9" s="89"/>
      <c r="CB9" s="89"/>
      <c r="CC9" s="89"/>
      <c r="CD9" s="89"/>
      <c r="CE9" s="94"/>
      <c r="CF9" s="89"/>
      <c r="CG9" s="89"/>
      <c r="CH9" s="89"/>
      <c r="CI9" s="89"/>
      <c r="CJ9" s="89"/>
      <c r="CK9" s="89"/>
      <c r="CL9" s="89"/>
      <c r="CM9" s="89"/>
      <c r="CN9" s="89"/>
      <c r="CO9" s="89"/>
      <c r="CP9" s="89"/>
      <c r="CQ9" s="89"/>
      <c r="CR9" s="89"/>
      <c r="CS9" s="89"/>
      <c r="CT9" s="89"/>
      <c r="CU9" s="89"/>
      <c r="CV9" s="89"/>
      <c r="CW9" s="89"/>
      <c r="CX9" s="89"/>
      <c r="CY9" s="89"/>
      <c r="CZ9" s="89"/>
      <c r="DA9" s="123"/>
    </row>
    <row r="10" spans="2:105" ht="19.5" customHeight="1" x14ac:dyDescent="0.3">
      <c r="B10" s="112"/>
      <c r="C10" s="66" t="s">
        <v>38</v>
      </c>
      <c r="D10" s="38">
        <v>1</v>
      </c>
      <c r="E10" s="109"/>
      <c r="F10" s="89"/>
      <c r="G10" s="89"/>
      <c r="H10" s="89"/>
      <c r="I10" s="89"/>
      <c r="J10" s="89"/>
      <c r="K10" s="89"/>
      <c r="L10" s="89"/>
      <c r="M10" s="89"/>
      <c r="N10" s="89"/>
      <c r="O10" s="89"/>
      <c r="P10" s="89"/>
      <c r="Q10" s="89"/>
      <c r="R10" s="89"/>
      <c r="S10" s="89"/>
      <c r="T10" s="89"/>
      <c r="U10" s="94"/>
      <c r="V10" s="92"/>
      <c r="W10" s="92"/>
      <c r="X10" s="92"/>
      <c r="Y10" s="92"/>
      <c r="Z10" s="92"/>
      <c r="AA10" s="92"/>
      <c r="AB10" s="92"/>
      <c r="AC10" s="92"/>
      <c r="AD10" s="92"/>
      <c r="AE10" s="92"/>
      <c r="AF10" s="92"/>
      <c r="AG10" s="92"/>
      <c r="AH10" s="97"/>
      <c r="AI10" s="89"/>
      <c r="AJ10" s="89"/>
      <c r="AK10" s="89"/>
      <c r="AL10" s="89"/>
      <c r="AM10" s="89"/>
      <c r="AN10" s="89"/>
      <c r="AO10" s="89"/>
      <c r="AP10" s="89"/>
      <c r="AQ10" s="89"/>
      <c r="AR10" s="89"/>
      <c r="AS10" s="89"/>
      <c r="AT10" s="89"/>
      <c r="AU10" s="89"/>
      <c r="AV10" s="89"/>
      <c r="AW10" s="89"/>
      <c r="AX10" s="89"/>
      <c r="AY10" s="94"/>
      <c r="AZ10" s="89"/>
      <c r="BA10" s="89"/>
      <c r="BB10" s="89"/>
      <c r="BC10" s="89"/>
      <c r="BD10" s="89"/>
      <c r="BE10" s="89"/>
      <c r="BF10" s="89"/>
      <c r="BG10" s="89"/>
      <c r="BH10" s="89"/>
      <c r="BI10" s="89"/>
      <c r="BJ10" s="89"/>
      <c r="BK10" s="89"/>
      <c r="BL10" s="89"/>
      <c r="BM10" s="89"/>
      <c r="BN10" s="89"/>
      <c r="BO10" s="89"/>
      <c r="BP10" s="89"/>
      <c r="BQ10" s="89"/>
      <c r="BR10" s="89"/>
      <c r="BS10" s="89"/>
      <c r="BT10" s="89"/>
      <c r="BU10" s="89"/>
      <c r="BV10" s="89"/>
      <c r="BW10" s="89"/>
      <c r="BX10" s="89"/>
      <c r="BY10" s="89"/>
      <c r="BZ10" s="89"/>
      <c r="CA10" s="89"/>
      <c r="CB10" s="89"/>
      <c r="CC10" s="89"/>
      <c r="CD10" s="89"/>
      <c r="CE10" s="94"/>
      <c r="CF10" s="89"/>
      <c r="CG10" s="89"/>
      <c r="CH10" s="89"/>
      <c r="CI10" s="89"/>
      <c r="CJ10" s="89"/>
      <c r="CK10" s="89"/>
      <c r="CL10" s="89"/>
      <c r="CM10" s="89"/>
      <c r="CN10" s="89"/>
      <c r="CO10" s="89"/>
      <c r="CP10" s="89"/>
      <c r="CQ10" s="89"/>
      <c r="CR10" s="89"/>
      <c r="CS10" s="89"/>
      <c r="CT10" s="89"/>
      <c r="CU10" s="89"/>
      <c r="CV10" s="89"/>
      <c r="CW10" s="89"/>
      <c r="CX10" s="89"/>
      <c r="CY10" s="89"/>
      <c r="CZ10" s="89"/>
      <c r="DA10" s="123"/>
    </row>
    <row r="11" spans="2:105" ht="19.5" customHeight="1" x14ac:dyDescent="0.3">
      <c r="B11" s="113"/>
      <c r="C11" s="66" t="s">
        <v>39</v>
      </c>
      <c r="D11" s="38">
        <v>0</v>
      </c>
      <c r="E11" s="110"/>
      <c r="F11" s="90"/>
      <c r="G11" s="90"/>
      <c r="H11" s="90"/>
      <c r="I11" s="90"/>
      <c r="J11" s="90"/>
      <c r="K11" s="90"/>
      <c r="L11" s="90"/>
      <c r="M11" s="90"/>
      <c r="N11" s="90"/>
      <c r="O11" s="90"/>
      <c r="P11" s="90"/>
      <c r="Q11" s="90"/>
      <c r="R11" s="90"/>
      <c r="S11" s="90"/>
      <c r="T11" s="90"/>
      <c r="U11" s="95"/>
      <c r="V11" s="92"/>
      <c r="W11" s="92"/>
      <c r="X11" s="92"/>
      <c r="Y11" s="92"/>
      <c r="Z11" s="92"/>
      <c r="AA11" s="92"/>
      <c r="AB11" s="92"/>
      <c r="AC11" s="92"/>
      <c r="AD11" s="92"/>
      <c r="AE11" s="92"/>
      <c r="AF11" s="92"/>
      <c r="AG11" s="92"/>
      <c r="AH11" s="98"/>
      <c r="AI11" s="90"/>
      <c r="AJ11" s="90"/>
      <c r="AK11" s="90"/>
      <c r="AL11" s="90"/>
      <c r="AM11" s="90"/>
      <c r="AN11" s="90"/>
      <c r="AO11" s="90"/>
      <c r="AP11" s="90"/>
      <c r="AQ11" s="90"/>
      <c r="AR11" s="90"/>
      <c r="AS11" s="90"/>
      <c r="AT11" s="90"/>
      <c r="AU11" s="90"/>
      <c r="AV11" s="90"/>
      <c r="AW11" s="90"/>
      <c r="AX11" s="90"/>
      <c r="AY11" s="95"/>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5"/>
      <c r="CF11" s="90"/>
      <c r="CG11" s="90"/>
      <c r="CH11" s="90"/>
      <c r="CI11" s="90"/>
      <c r="CJ11" s="90"/>
      <c r="CK11" s="90"/>
      <c r="CL11" s="90"/>
      <c r="CM11" s="90"/>
      <c r="CN11" s="90"/>
      <c r="CO11" s="90"/>
      <c r="CP11" s="90"/>
      <c r="CQ11" s="90"/>
      <c r="CR11" s="90"/>
      <c r="CS11" s="90"/>
      <c r="CT11" s="90"/>
      <c r="CU11" s="90"/>
      <c r="CV11" s="90"/>
      <c r="CW11" s="90"/>
      <c r="CX11" s="90"/>
      <c r="CY11" s="90"/>
      <c r="CZ11" s="90"/>
      <c r="DA11" s="124"/>
    </row>
    <row r="12" spans="2:105" ht="19.5" customHeight="1" x14ac:dyDescent="0.3">
      <c r="B12" s="101" t="s">
        <v>40</v>
      </c>
      <c r="C12" s="67" t="s">
        <v>36</v>
      </c>
      <c r="D12" s="39">
        <v>3</v>
      </c>
      <c r="E12" s="108">
        <v>15</v>
      </c>
      <c r="F12" s="88">
        <v>2</v>
      </c>
      <c r="G12" s="88">
        <f>F12*$E12</f>
        <v>30</v>
      </c>
      <c r="H12" s="88">
        <v>0</v>
      </c>
      <c r="I12" s="88">
        <f>H12*$E12</f>
        <v>0</v>
      </c>
      <c r="J12" s="88">
        <v>2</v>
      </c>
      <c r="K12" s="88">
        <f>J12*$E12</f>
        <v>30</v>
      </c>
      <c r="L12" s="88">
        <v>2</v>
      </c>
      <c r="M12" s="88">
        <f>L12*$E12</f>
        <v>30</v>
      </c>
      <c r="N12" s="88">
        <v>1</v>
      </c>
      <c r="O12" s="88">
        <f>N12*$E12</f>
        <v>15</v>
      </c>
      <c r="P12" s="88">
        <v>2</v>
      </c>
      <c r="Q12" s="88">
        <f>P12*$E12</f>
        <v>30</v>
      </c>
      <c r="R12" s="88">
        <v>0</v>
      </c>
      <c r="S12" s="88">
        <f>R12*$E12</f>
        <v>0</v>
      </c>
      <c r="T12" s="88">
        <v>1</v>
      </c>
      <c r="U12" s="93">
        <f>T12*$E12</f>
        <v>15</v>
      </c>
      <c r="V12" s="91">
        <v>0</v>
      </c>
      <c r="W12" s="91">
        <f>V12*$E12</f>
        <v>0</v>
      </c>
      <c r="X12" s="91">
        <v>1</v>
      </c>
      <c r="Y12" s="91">
        <f>X12*$E12</f>
        <v>15</v>
      </c>
      <c r="Z12" s="91"/>
      <c r="AA12" s="91">
        <f>Z12*$E12</f>
        <v>0</v>
      </c>
      <c r="AB12" s="91"/>
      <c r="AC12" s="91">
        <f>AB12*$E12</f>
        <v>0</v>
      </c>
      <c r="AD12" s="91"/>
      <c r="AE12" s="91">
        <f>AD12*$E12</f>
        <v>0</v>
      </c>
      <c r="AF12" s="91"/>
      <c r="AG12" s="91">
        <f t="shared" ref="AG12" si="0">AF12*$E12</f>
        <v>0</v>
      </c>
      <c r="AH12" s="96"/>
      <c r="AI12" s="88">
        <f t="shared" ref="AI12" si="1">AH12*$E12</f>
        <v>0</v>
      </c>
      <c r="AJ12" s="88"/>
      <c r="AK12" s="88">
        <f>AJ12*$E12</f>
        <v>0</v>
      </c>
      <c r="AL12" s="88"/>
      <c r="AM12" s="88">
        <f>AL12*$E12</f>
        <v>0</v>
      </c>
      <c r="AN12" s="88"/>
      <c r="AO12" s="88">
        <f>AN12*$E12</f>
        <v>0</v>
      </c>
      <c r="AP12" s="88"/>
      <c r="AQ12" s="88">
        <f>AP12*$E12</f>
        <v>0</v>
      </c>
      <c r="AR12" s="88"/>
      <c r="AS12" s="88">
        <f>AR12*$E12</f>
        <v>0</v>
      </c>
      <c r="AT12" s="88"/>
      <c r="AU12" s="88">
        <f>AT12*$E12</f>
        <v>0</v>
      </c>
      <c r="AV12" s="88"/>
      <c r="AW12" s="88">
        <f>AV12*$E12</f>
        <v>0</v>
      </c>
      <c r="AX12" s="88"/>
      <c r="AY12" s="93">
        <f>AX12*$E12</f>
        <v>0</v>
      </c>
      <c r="AZ12" s="91"/>
      <c r="BA12" s="91">
        <f>AZ12*$E12</f>
        <v>0</v>
      </c>
      <c r="BB12" s="91"/>
      <c r="BC12" s="91">
        <f>BB12*$E12</f>
        <v>0</v>
      </c>
      <c r="BD12" s="91"/>
      <c r="BE12" s="91">
        <f>BD12*$E12</f>
        <v>0</v>
      </c>
      <c r="BF12" s="91"/>
      <c r="BG12" s="91">
        <f>BF12*$E12</f>
        <v>0</v>
      </c>
      <c r="BH12" s="91"/>
      <c r="BI12" s="91">
        <f>BH12*$E12</f>
        <v>0</v>
      </c>
      <c r="BJ12" s="91"/>
      <c r="BK12" s="91">
        <f>BJ12*$E12</f>
        <v>0</v>
      </c>
      <c r="BL12" s="91"/>
      <c r="BM12" s="91">
        <f>BL12*$E12</f>
        <v>0</v>
      </c>
      <c r="BN12" s="91"/>
      <c r="BO12" s="91">
        <f>BN12*$E12</f>
        <v>0</v>
      </c>
      <c r="BP12" s="91"/>
      <c r="BQ12" s="91">
        <f>BP12*$E12</f>
        <v>0</v>
      </c>
      <c r="BR12" s="91"/>
      <c r="BS12" s="91">
        <f>BR12*$E12</f>
        <v>0</v>
      </c>
      <c r="BT12" s="91"/>
      <c r="BU12" s="91">
        <f>BT12*$E12</f>
        <v>0</v>
      </c>
      <c r="BV12" s="91"/>
      <c r="BW12" s="91">
        <f>BV12*$E12</f>
        <v>0</v>
      </c>
      <c r="BX12" s="91"/>
      <c r="BY12" s="91">
        <f>BX12*$E12</f>
        <v>0</v>
      </c>
      <c r="BZ12" s="91"/>
      <c r="CA12" s="91">
        <f>BZ12*$E12</f>
        <v>0</v>
      </c>
      <c r="CB12" s="91"/>
      <c r="CC12" s="91">
        <f>CB12*$E12</f>
        <v>0</v>
      </c>
      <c r="CD12" s="91"/>
      <c r="CE12" s="91">
        <f>CD12*$E12</f>
        <v>0</v>
      </c>
      <c r="CF12" s="96"/>
      <c r="CG12" s="88">
        <f>CF12*$E12</f>
        <v>0</v>
      </c>
      <c r="CH12" s="88"/>
      <c r="CI12" s="88">
        <f>CH12*$E12</f>
        <v>0</v>
      </c>
      <c r="CJ12" s="88"/>
      <c r="CK12" s="88">
        <f>CJ12*$E12</f>
        <v>0</v>
      </c>
      <c r="CL12" s="88"/>
      <c r="CM12" s="88">
        <f>CL12*$E12</f>
        <v>0</v>
      </c>
      <c r="CN12" s="88"/>
      <c r="CO12" s="88">
        <f>CN12*$E12</f>
        <v>0</v>
      </c>
      <c r="CP12" s="88"/>
      <c r="CQ12" s="88">
        <f>CP12*$E12</f>
        <v>0</v>
      </c>
      <c r="CR12" s="88"/>
      <c r="CS12" s="88">
        <f>CR12*$E12</f>
        <v>0</v>
      </c>
      <c r="CT12" s="88"/>
      <c r="CU12" s="88">
        <f>CT12*$E12</f>
        <v>0</v>
      </c>
      <c r="CV12" s="88"/>
      <c r="CW12" s="88">
        <f>CV12*$E12</f>
        <v>0</v>
      </c>
      <c r="CX12" s="88"/>
      <c r="CY12" s="88">
        <f>CX12*$E12</f>
        <v>0</v>
      </c>
      <c r="CZ12" s="88"/>
      <c r="DA12" s="122">
        <f>CZ12*$E12</f>
        <v>0</v>
      </c>
    </row>
    <row r="13" spans="2:105" ht="19.5" customHeight="1" x14ac:dyDescent="0.3">
      <c r="B13" s="102"/>
      <c r="C13" s="67" t="s">
        <v>37</v>
      </c>
      <c r="D13" s="39">
        <v>2</v>
      </c>
      <c r="E13" s="109"/>
      <c r="F13" s="89"/>
      <c r="G13" s="89"/>
      <c r="H13" s="89"/>
      <c r="I13" s="89"/>
      <c r="J13" s="89"/>
      <c r="K13" s="89"/>
      <c r="L13" s="89"/>
      <c r="M13" s="89"/>
      <c r="N13" s="89"/>
      <c r="O13" s="89"/>
      <c r="P13" s="89"/>
      <c r="Q13" s="89"/>
      <c r="R13" s="89"/>
      <c r="S13" s="89"/>
      <c r="T13" s="89"/>
      <c r="U13" s="94"/>
      <c r="V13" s="92"/>
      <c r="W13" s="92"/>
      <c r="X13" s="92"/>
      <c r="Y13" s="92"/>
      <c r="Z13" s="92"/>
      <c r="AA13" s="92"/>
      <c r="AB13" s="92"/>
      <c r="AC13" s="92"/>
      <c r="AD13" s="92"/>
      <c r="AE13" s="92"/>
      <c r="AF13" s="92"/>
      <c r="AG13" s="92"/>
      <c r="AH13" s="97"/>
      <c r="AI13" s="89"/>
      <c r="AJ13" s="89"/>
      <c r="AK13" s="89"/>
      <c r="AL13" s="89"/>
      <c r="AM13" s="89"/>
      <c r="AN13" s="89"/>
      <c r="AO13" s="89"/>
      <c r="AP13" s="89"/>
      <c r="AQ13" s="89"/>
      <c r="AR13" s="89"/>
      <c r="AS13" s="89"/>
      <c r="AT13" s="89"/>
      <c r="AU13" s="89"/>
      <c r="AV13" s="89"/>
      <c r="AW13" s="89"/>
      <c r="AX13" s="89"/>
      <c r="AY13" s="94"/>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7"/>
      <c r="CG13" s="89"/>
      <c r="CH13" s="89"/>
      <c r="CI13" s="89"/>
      <c r="CJ13" s="89"/>
      <c r="CK13" s="89"/>
      <c r="CL13" s="89"/>
      <c r="CM13" s="89"/>
      <c r="CN13" s="89"/>
      <c r="CO13" s="89"/>
      <c r="CP13" s="89"/>
      <c r="CQ13" s="89"/>
      <c r="CR13" s="89"/>
      <c r="CS13" s="89"/>
      <c r="CT13" s="89"/>
      <c r="CU13" s="89"/>
      <c r="CV13" s="89"/>
      <c r="CW13" s="89"/>
      <c r="CX13" s="89"/>
      <c r="CY13" s="89"/>
      <c r="CZ13" s="89"/>
      <c r="DA13" s="123"/>
    </row>
    <row r="14" spans="2:105" ht="19.5" customHeight="1" x14ac:dyDescent="0.3">
      <c r="B14" s="102"/>
      <c r="C14" s="67" t="s">
        <v>38</v>
      </c>
      <c r="D14" s="39">
        <v>1</v>
      </c>
      <c r="E14" s="109"/>
      <c r="F14" s="89"/>
      <c r="G14" s="89"/>
      <c r="H14" s="89"/>
      <c r="I14" s="89"/>
      <c r="J14" s="89"/>
      <c r="K14" s="89"/>
      <c r="L14" s="89"/>
      <c r="M14" s="89"/>
      <c r="N14" s="89"/>
      <c r="O14" s="89"/>
      <c r="P14" s="89"/>
      <c r="Q14" s="89"/>
      <c r="R14" s="89"/>
      <c r="S14" s="89"/>
      <c r="T14" s="89"/>
      <c r="U14" s="94"/>
      <c r="V14" s="92"/>
      <c r="W14" s="92"/>
      <c r="X14" s="92"/>
      <c r="Y14" s="92"/>
      <c r="Z14" s="92"/>
      <c r="AA14" s="92"/>
      <c r="AB14" s="92"/>
      <c r="AC14" s="92"/>
      <c r="AD14" s="92"/>
      <c r="AE14" s="92"/>
      <c r="AF14" s="92"/>
      <c r="AG14" s="92"/>
      <c r="AH14" s="97"/>
      <c r="AI14" s="89"/>
      <c r="AJ14" s="89"/>
      <c r="AK14" s="89"/>
      <c r="AL14" s="89"/>
      <c r="AM14" s="89"/>
      <c r="AN14" s="89"/>
      <c r="AO14" s="89"/>
      <c r="AP14" s="89"/>
      <c r="AQ14" s="89"/>
      <c r="AR14" s="89"/>
      <c r="AS14" s="89"/>
      <c r="AT14" s="89"/>
      <c r="AU14" s="89"/>
      <c r="AV14" s="89"/>
      <c r="AW14" s="89"/>
      <c r="AX14" s="89"/>
      <c r="AY14" s="94"/>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7"/>
      <c r="CG14" s="89"/>
      <c r="CH14" s="89"/>
      <c r="CI14" s="89"/>
      <c r="CJ14" s="89"/>
      <c r="CK14" s="89"/>
      <c r="CL14" s="89"/>
      <c r="CM14" s="89"/>
      <c r="CN14" s="89"/>
      <c r="CO14" s="89"/>
      <c r="CP14" s="89"/>
      <c r="CQ14" s="89"/>
      <c r="CR14" s="89"/>
      <c r="CS14" s="89"/>
      <c r="CT14" s="89"/>
      <c r="CU14" s="89"/>
      <c r="CV14" s="89"/>
      <c r="CW14" s="89"/>
      <c r="CX14" s="89"/>
      <c r="CY14" s="89"/>
      <c r="CZ14" s="89"/>
      <c r="DA14" s="123"/>
    </row>
    <row r="15" spans="2:105" ht="19.5" customHeight="1" x14ac:dyDescent="0.3">
      <c r="B15" s="103"/>
      <c r="C15" s="74" t="s">
        <v>39</v>
      </c>
      <c r="D15" s="39">
        <v>0</v>
      </c>
      <c r="E15" s="110"/>
      <c r="F15" s="90"/>
      <c r="G15" s="90"/>
      <c r="H15" s="90"/>
      <c r="I15" s="90"/>
      <c r="J15" s="90"/>
      <c r="K15" s="90"/>
      <c r="L15" s="90"/>
      <c r="M15" s="90"/>
      <c r="N15" s="90"/>
      <c r="O15" s="90"/>
      <c r="P15" s="90"/>
      <c r="Q15" s="90"/>
      <c r="R15" s="90"/>
      <c r="S15" s="90"/>
      <c r="T15" s="90"/>
      <c r="U15" s="95"/>
      <c r="V15" s="92"/>
      <c r="W15" s="92"/>
      <c r="X15" s="92"/>
      <c r="Y15" s="92"/>
      <c r="Z15" s="92"/>
      <c r="AA15" s="92"/>
      <c r="AB15" s="92"/>
      <c r="AC15" s="92"/>
      <c r="AD15" s="92"/>
      <c r="AE15" s="92"/>
      <c r="AF15" s="92"/>
      <c r="AG15" s="92"/>
      <c r="AH15" s="98"/>
      <c r="AI15" s="90"/>
      <c r="AJ15" s="90"/>
      <c r="AK15" s="90"/>
      <c r="AL15" s="90"/>
      <c r="AM15" s="90"/>
      <c r="AN15" s="90"/>
      <c r="AO15" s="90"/>
      <c r="AP15" s="90"/>
      <c r="AQ15" s="90"/>
      <c r="AR15" s="90"/>
      <c r="AS15" s="90"/>
      <c r="AT15" s="90"/>
      <c r="AU15" s="90"/>
      <c r="AV15" s="90"/>
      <c r="AW15" s="90"/>
      <c r="AX15" s="90"/>
      <c r="AY15" s="95"/>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8"/>
      <c r="CG15" s="90"/>
      <c r="CH15" s="90"/>
      <c r="CI15" s="90"/>
      <c r="CJ15" s="90"/>
      <c r="CK15" s="90"/>
      <c r="CL15" s="90"/>
      <c r="CM15" s="90"/>
      <c r="CN15" s="90"/>
      <c r="CO15" s="90"/>
      <c r="CP15" s="90"/>
      <c r="CQ15" s="90"/>
      <c r="CR15" s="90"/>
      <c r="CS15" s="90"/>
      <c r="CT15" s="90"/>
      <c r="CU15" s="90"/>
      <c r="CV15" s="90"/>
      <c r="CW15" s="90"/>
      <c r="CX15" s="90"/>
      <c r="CY15" s="90"/>
      <c r="CZ15" s="90"/>
      <c r="DA15" s="124"/>
    </row>
    <row r="16" spans="2:105" ht="19.5" customHeight="1" x14ac:dyDescent="0.3">
      <c r="B16" s="105" t="s">
        <v>41</v>
      </c>
      <c r="C16" s="66" t="s">
        <v>42</v>
      </c>
      <c r="D16" s="40">
        <v>3</v>
      </c>
      <c r="E16" s="104">
        <v>10</v>
      </c>
      <c r="F16" s="88">
        <v>1</v>
      </c>
      <c r="G16" s="88">
        <f>F16*$E16</f>
        <v>10</v>
      </c>
      <c r="H16" s="88">
        <v>0</v>
      </c>
      <c r="I16" s="88">
        <f>H16*$E16</f>
        <v>0</v>
      </c>
      <c r="J16" s="88">
        <v>2</v>
      </c>
      <c r="K16" s="88">
        <f>J16*$E16</f>
        <v>20</v>
      </c>
      <c r="L16" s="88">
        <v>1</v>
      </c>
      <c r="M16" s="88">
        <f>L16*$E16</f>
        <v>10</v>
      </c>
      <c r="N16" s="88">
        <v>1</v>
      </c>
      <c r="O16" s="88">
        <f>N16*$E16</f>
        <v>10</v>
      </c>
      <c r="P16" s="88">
        <v>2</v>
      </c>
      <c r="Q16" s="88">
        <f>P16*$E16</f>
        <v>20</v>
      </c>
      <c r="R16" s="88">
        <v>0</v>
      </c>
      <c r="S16" s="88">
        <f>R16*$E16</f>
        <v>0</v>
      </c>
      <c r="T16" s="88">
        <v>2</v>
      </c>
      <c r="U16" s="93">
        <f>T16*$E16</f>
        <v>20</v>
      </c>
      <c r="V16" s="91">
        <v>1</v>
      </c>
      <c r="W16" s="91">
        <f>V16*$E16</f>
        <v>10</v>
      </c>
      <c r="X16" s="91">
        <v>2</v>
      </c>
      <c r="Y16" s="91">
        <f>X16*$E16</f>
        <v>20</v>
      </c>
      <c r="Z16" s="91"/>
      <c r="AA16" s="91">
        <f>Z16*$E16</f>
        <v>0</v>
      </c>
      <c r="AB16" s="91"/>
      <c r="AC16" s="91">
        <f>AB16*$E16</f>
        <v>0</v>
      </c>
      <c r="AD16" s="91"/>
      <c r="AE16" s="91">
        <f>AD16*$E16</f>
        <v>0</v>
      </c>
      <c r="AF16" s="91"/>
      <c r="AG16" s="91">
        <f t="shared" ref="AG16" si="2">AF16*$E16</f>
        <v>0</v>
      </c>
      <c r="AH16" s="96"/>
      <c r="AI16" s="88">
        <f t="shared" ref="AI16" si="3">AH16*$E16</f>
        <v>0</v>
      </c>
      <c r="AJ16" s="88"/>
      <c r="AK16" s="88">
        <f>AJ16*$E16</f>
        <v>0</v>
      </c>
      <c r="AL16" s="88"/>
      <c r="AM16" s="88">
        <f>AL16*$E16</f>
        <v>0</v>
      </c>
      <c r="AN16" s="88"/>
      <c r="AO16" s="88">
        <f>AN16*$E16</f>
        <v>0</v>
      </c>
      <c r="AP16" s="88"/>
      <c r="AQ16" s="88">
        <f>AP16*$E16</f>
        <v>0</v>
      </c>
      <c r="AR16" s="88"/>
      <c r="AS16" s="88">
        <f>AR16*$E16</f>
        <v>0</v>
      </c>
      <c r="AT16" s="88"/>
      <c r="AU16" s="88">
        <f>AT16*$E16</f>
        <v>0</v>
      </c>
      <c r="AV16" s="88"/>
      <c r="AW16" s="88">
        <f>AV16*$E16</f>
        <v>0</v>
      </c>
      <c r="AX16" s="88"/>
      <c r="AY16" s="93">
        <f>AX16*$E16</f>
        <v>0</v>
      </c>
      <c r="AZ16" s="91"/>
      <c r="BA16" s="91">
        <f>AZ16*$E16</f>
        <v>0</v>
      </c>
      <c r="BB16" s="91"/>
      <c r="BC16" s="91">
        <f>BB16*$E16</f>
        <v>0</v>
      </c>
      <c r="BD16" s="91"/>
      <c r="BE16" s="91">
        <f>BD16*$E16</f>
        <v>0</v>
      </c>
      <c r="BF16" s="91"/>
      <c r="BG16" s="91">
        <f>BF16*$E16</f>
        <v>0</v>
      </c>
      <c r="BH16" s="91"/>
      <c r="BI16" s="91">
        <f>BH16*$E16</f>
        <v>0</v>
      </c>
      <c r="BJ16" s="91"/>
      <c r="BK16" s="91">
        <f>BJ16*$E16</f>
        <v>0</v>
      </c>
      <c r="BL16" s="91"/>
      <c r="BM16" s="91">
        <f>BL16*$E16</f>
        <v>0</v>
      </c>
      <c r="BN16" s="91"/>
      <c r="BO16" s="91">
        <f>BN16*$E16</f>
        <v>0</v>
      </c>
      <c r="BP16" s="91"/>
      <c r="BQ16" s="91">
        <f>BP16*$E16</f>
        <v>0</v>
      </c>
      <c r="BR16" s="91"/>
      <c r="BS16" s="91">
        <f>BR16*$E16</f>
        <v>0</v>
      </c>
      <c r="BT16" s="91"/>
      <c r="BU16" s="91">
        <f>BT16*$E16</f>
        <v>0</v>
      </c>
      <c r="BV16" s="91"/>
      <c r="BW16" s="91">
        <f>BV16*$E16</f>
        <v>0</v>
      </c>
      <c r="BX16" s="91"/>
      <c r="BY16" s="91">
        <f>BX16*$E16</f>
        <v>0</v>
      </c>
      <c r="BZ16" s="91"/>
      <c r="CA16" s="91">
        <f>BZ16*$E16</f>
        <v>0</v>
      </c>
      <c r="CB16" s="91"/>
      <c r="CC16" s="91">
        <f>CB16*$E16</f>
        <v>0</v>
      </c>
      <c r="CD16" s="91"/>
      <c r="CE16" s="91">
        <f>CD16*$E16</f>
        <v>0</v>
      </c>
      <c r="CF16" s="96"/>
      <c r="CG16" s="88">
        <f>CF16*$E16</f>
        <v>0</v>
      </c>
      <c r="CH16" s="88"/>
      <c r="CI16" s="88">
        <f>CH16*$E16</f>
        <v>0</v>
      </c>
      <c r="CJ16" s="88"/>
      <c r="CK16" s="88">
        <f>CJ16*$E16</f>
        <v>0</v>
      </c>
      <c r="CL16" s="88"/>
      <c r="CM16" s="88">
        <f>CL16*$E16</f>
        <v>0</v>
      </c>
      <c r="CN16" s="88"/>
      <c r="CO16" s="88">
        <f>CN16*$E16</f>
        <v>0</v>
      </c>
      <c r="CP16" s="88"/>
      <c r="CQ16" s="88">
        <f>CP16*$E16</f>
        <v>0</v>
      </c>
      <c r="CR16" s="88"/>
      <c r="CS16" s="88">
        <f>CR16*$E16</f>
        <v>0</v>
      </c>
      <c r="CT16" s="88"/>
      <c r="CU16" s="88">
        <f>CT16*$E16</f>
        <v>0</v>
      </c>
      <c r="CV16" s="88"/>
      <c r="CW16" s="88">
        <f>CV16*$E16</f>
        <v>0</v>
      </c>
      <c r="CX16" s="88"/>
      <c r="CY16" s="88">
        <f>CX16*$E16</f>
        <v>0</v>
      </c>
      <c r="CZ16" s="88"/>
      <c r="DA16" s="122">
        <f>CZ16*$E16</f>
        <v>0</v>
      </c>
    </row>
    <row r="17" spans="2:105" ht="19.5" customHeight="1" x14ac:dyDescent="0.3">
      <c r="B17" s="106"/>
      <c r="C17" s="66" t="s">
        <v>43</v>
      </c>
      <c r="D17" s="40">
        <v>2</v>
      </c>
      <c r="E17" s="104"/>
      <c r="F17" s="89"/>
      <c r="G17" s="89"/>
      <c r="H17" s="89"/>
      <c r="I17" s="89"/>
      <c r="J17" s="89"/>
      <c r="K17" s="89"/>
      <c r="L17" s="89"/>
      <c r="M17" s="89"/>
      <c r="N17" s="89"/>
      <c r="O17" s="89"/>
      <c r="P17" s="89"/>
      <c r="Q17" s="89"/>
      <c r="R17" s="89"/>
      <c r="S17" s="89"/>
      <c r="T17" s="89"/>
      <c r="U17" s="94"/>
      <c r="V17" s="92"/>
      <c r="W17" s="92"/>
      <c r="X17" s="92"/>
      <c r="Y17" s="92"/>
      <c r="Z17" s="92"/>
      <c r="AA17" s="92"/>
      <c r="AB17" s="92"/>
      <c r="AC17" s="92"/>
      <c r="AD17" s="92"/>
      <c r="AE17" s="92"/>
      <c r="AF17" s="92"/>
      <c r="AG17" s="92"/>
      <c r="AH17" s="97"/>
      <c r="AI17" s="89"/>
      <c r="AJ17" s="89"/>
      <c r="AK17" s="89"/>
      <c r="AL17" s="89"/>
      <c r="AM17" s="89"/>
      <c r="AN17" s="89"/>
      <c r="AO17" s="89"/>
      <c r="AP17" s="89"/>
      <c r="AQ17" s="89"/>
      <c r="AR17" s="89"/>
      <c r="AS17" s="89"/>
      <c r="AT17" s="89"/>
      <c r="AU17" s="89"/>
      <c r="AV17" s="89"/>
      <c r="AW17" s="89"/>
      <c r="AX17" s="89"/>
      <c r="AY17" s="94"/>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7"/>
      <c r="CG17" s="89"/>
      <c r="CH17" s="89"/>
      <c r="CI17" s="89"/>
      <c r="CJ17" s="89"/>
      <c r="CK17" s="89"/>
      <c r="CL17" s="89"/>
      <c r="CM17" s="89"/>
      <c r="CN17" s="89"/>
      <c r="CO17" s="89"/>
      <c r="CP17" s="89"/>
      <c r="CQ17" s="89"/>
      <c r="CR17" s="89"/>
      <c r="CS17" s="89"/>
      <c r="CT17" s="89"/>
      <c r="CU17" s="89"/>
      <c r="CV17" s="89"/>
      <c r="CW17" s="89"/>
      <c r="CX17" s="89"/>
      <c r="CY17" s="89"/>
      <c r="CZ17" s="89"/>
      <c r="DA17" s="123"/>
    </row>
    <row r="18" spans="2:105" ht="19.5" customHeight="1" x14ac:dyDescent="0.3">
      <c r="B18" s="106"/>
      <c r="C18" s="66" t="s">
        <v>44</v>
      </c>
      <c r="D18" s="40">
        <v>1</v>
      </c>
      <c r="E18" s="104"/>
      <c r="F18" s="89"/>
      <c r="G18" s="89"/>
      <c r="H18" s="89"/>
      <c r="I18" s="89"/>
      <c r="J18" s="89"/>
      <c r="K18" s="89"/>
      <c r="L18" s="89"/>
      <c r="M18" s="89"/>
      <c r="N18" s="89"/>
      <c r="O18" s="89"/>
      <c r="P18" s="89"/>
      <c r="Q18" s="89"/>
      <c r="R18" s="89"/>
      <c r="S18" s="89"/>
      <c r="T18" s="89"/>
      <c r="U18" s="94"/>
      <c r="V18" s="92"/>
      <c r="W18" s="92"/>
      <c r="X18" s="92"/>
      <c r="Y18" s="92"/>
      <c r="Z18" s="92"/>
      <c r="AA18" s="92"/>
      <c r="AB18" s="92"/>
      <c r="AC18" s="92"/>
      <c r="AD18" s="92"/>
      <c r="AE18" s="92"/>
      <c r="AF18" s="92"/>
      <c r="AG18" s="92"/>
      <c r="AH18" s="97"/>
      <c r="AI18" s="89"/>
      <c r="AJ18" s="89"/>
      <c r="AK18" s="89"/>
      <c r="AL18" s="89"/>
      <c r="AM18" s="89"/>
      <c r="AN18" s="89"/>
      <c r="AO18" s="89"/>
      <c r="AP18" s="89"/>
      <c r="AQ18" s="89"/>
      <c r="AR18" s="89"/>
      <c r="AS18" s="89"/>
      <c r="AT18" s="89"/>
      <c r="AU18" s="89"/>
      <c r="AV18" s="89"/>
      <c r="AW18" s="89"/>
      <c r="AX18" s="89"/>
      <c r="AY18" s="94"/>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7"/>
      <c r="CG18" s="89"/>
      <c r="CH18" s="89"/>
      <c r="CI18" s="89"/>
      <c r="CJ18" s="89"/>
      <c r="CK18" s="89"/>
      <c r="CL18" s="89"/>
      <c r="CM18" s="89"/>
      <c r="CN18" s="89"/>
      <c r="CO18" s="89"/>
      <c r="CP18" s="89"/>
      <c r="CQ18" s="89"/>
      <c r="CR18" s="89"/>
      <c r="CS18" s="89"/>
      <c r="CT18" s="89"/>
      <c r="CU18" s="89"/>
      <c r="CV18" s="89"/>
      <c r="CW18" s="89"/>
      <c r="CX18" s="89"/>
      <c r="CY18" s="89"/>
      <c r="CZ18" s="89"/>
      <c r="DA18" s="123"/>
    </row>
    <row r="19" spans="2:105" ht="19.5" customHeight="1" x14ac:dyDescent="0.3">
      <c r="B19" s="107"/>
      <c r="C19" s="66" t="s">
        <v>45</v>
      </c>
      <c r="D19" s="40">
        <v>0</v>
      </c>
      <c r="E19" s="104"/>
      <c r="F19" s="90"/>
      <c r="G19" s="90"/>
      <c r="H19" s="90"/>
      <c r="I19" s="90"/>
      <c r="J19" s="90"/>
      <c r="K19" s="90"/>
      <c r="L19" s="90"/>
      <c r="M19" s="90"/>
      <c r="N19" s="90"/>
      <c r="O19" s="90"/>
      <c r="P19" s="90"/>
      <c r="Q19" s="90"/>
      <c r="R19" s="90"/>
      <c r="S19" s="90"/>
      <c r="T19" s="90"/>
      <c r="U19" s="95"/>
      <c r="V19" s="92"/>
      <c r="W19" s="92"/>
      <c r="X19" s="92"/>
      <c r="Y19" s="92"/>
      <c r="Z19" s="92"/>
      <c r="AA19" s="92"/>
      <c r="AB19" s="92"/>
      <c r="AC19" s="92"/>
      <c r="AD19" s="92"/>
      <c r="AE19" s="92"/>
      <c r="AF19" s="92"/>
      <c r="AG19" s="92"/>
      <c r="AH19" s="98"/>
      <c r="AI19" s="90"/>
      <c r="AJ19" s="90"/>
      <c r="AK19" s="90"/>
      <c r="AL19" s="90"/>
      <c r="AM19" s="90"/>
      <c r="AN19" s="90"/>
      <c r="AO19" s="90"/>
      <c r="AP19" s="90"/>
      <c r="AQ19" s="90"/>
      <c r="AR19" s="90"/>
      <c r="AS19" s="90"/>
      <c r="AT19" s="90"/>
      <c r="AU19" s="90"/>
      <c r="AV19" s="90"/>
      <c r="AW19" s="90"/>
      <c r="AX19" s="90"/>
      <c r="AY19" s="95"/>
      <c r="AZ19" s="92"/>
      <c r="BA19" s="92"/>
      <c r="BB19" s="92"/>
      <c r="BC19" s="92"/>
      <c r="BD19" s="92"/>
      <c r="BE19" s="92"/>
      <c r="BF19" s="92"/>
      <c r="BG19" s="92"/>
      <c r="BH19" s="92"/>
      <c r="BI19" s="92"/>
      <c r="BJ19" s="92"/>
      <c r="BK19" s="92"/>
      <c r="BL19" s="92"/>
      <c r="BM19" s="92"/>
      <c r="BN19" s="92"/>
      <c r="BO19" s="92"/>
      <c r="BP19" s="92"/>
      <c r="BQ19" s="92"/>
      <c r="BR19" s="92"/>
      <c r="BS19" s="92"/>
      <c r="BT19" s="92"/>
      <c r="BU19" s="92"/>
      <c r="BV19" s="92"/>
      <c r="BW19" s="92"/>
      <c r="BX19" s="92"/>
      <c r="BY19" s="92"/>
      <c r="BZ19" s="92"/>
      <c r="CA19" s="92"/>
      <c r="CB19" s="92"/>
      <c r="CC19" s="92"/>
      <c r="CD19" s="92"/>
      <c r="CE19" s="92"/>
      <c r="CF19" s="98"/>
      <c r="CG19" s="90"/>
      <c r="CH19" s="90"/>
      <c r="CI19" s="90"/>
      <c r="CJ19" s="90"/>
      <c r="CK19" s="90"/>
      <c r="CL19" s="90"/>
      <c r="CM19" s="90"/>
      <c r="CN19" s="90"/>
      <c r="CO19" s="90"/>
      <c r="CP19" s="90"/>
      <c r="CQ19" s="90"/>
      <c r="CR19" s="90"/>
      <c r="CS19" s="90"/>
      <c r="CT19" s="90"/>
      <c r="CU19" s="90"/>
      <c r="CV19" s="90"/>
      <c r="CW19" s="90"/>
      <c r="CX19" s="90"/>
      <c r="CY19" s="90"/>
      <c r="CZ19" s="90"/>
      <c r="DA19" s="124"/>
    </row>
    <row r="20" spans="2:105" ht="19.5" customHeight="1" x14ac:dyDescent="0.3">
      <c r="B20" s="101" t="s">
        <v>46</v>
      </c>
      <c r="C20" s="67" t="s">
        <v>36</v>
      </c>
      <c r="D20" s="39">
        <v>3</v>
      </c>
      <c r="E20" s="104">
        <v>15</v>
      </c>
      <c r="F20" s="88">
        <v>2</v>
      </c>
      <c r="G20" s="88">
        <f>F20*$E20</f>
        <v>30</v>
      </c>
      <c r="H20" s="88">
        <v>0</v>
      </c>
      <c r="I20" s="88">
        <f>H20*$E20</f>
        <v>0</v>
      </c>
      <c r="J20" s="88">
        <v>1</v>
      </c>
      <c r="K20" s="88">
        <f>J20*$E20</f>
        <v>15</v>
      </c>
      <c r="L20" s="88">
        <v>1</v>
      </c>
      <c r="M20" s="88">
        <f>L20*$E20</f>
        <v>15</v>
      </c>
      <c r="N20" s="88">
        <v>1</v>
      </c>
      <c r="O20" s="88">
        <f>N20*$E20</f>
        <v>15</v>
      </c>
      <c r="P20" s="88">
        <v>2</v>
      </c>
      <c r="Q20" s="88">
        <f>P20*$E20</f>
        <v>30</v>
      </c>
      <c r="R20" s="88">
        <v>0</v>
      </c>
      <c r="S20" s="88">
        <f>R20*$E20</f>
        <v>0</v>
      </c>
      <c r="T20" s="88">
        <v>1</v>
      </c>
      <c r="U20" s="93">
        <f>T20*$E20</f>
        <v>15</v>
      </c>
      <c r="V20" s="91">
        <v>1</v>
      </c>
      <c r="W20" s="91">
        <f>V20*$E20</f>
        <v>15</v>
      </c>
      <c r="X20" s="91">
        <v>1</v>
      </c>
      <c r="Y20" s="91">
        <f>X20*$E20</f>
        <v>15</v>
      </c>
      <c r="Z20" s="91"/>
      <c r="AA20" s="91">
        <f>Z20*$E20</f>
        <v>0</v>
      </c>
      <c r="AB20" s="91"/>
      <c r="AC20" s="91">
        <f>AB20*$E20</f>
        <v>0</v>
      </c>
      <c r="AD20" s="91"/>
      <c r="AE20" s="91">
        <f>AD20*$E20</f>
        <v>0</v>
      </c>
      <c r="AF20" s="91"/>
      <c r="AG20" s="91">
        <f t="shared" ref="AG20" si="4">AF20*$E20</f>
        <v>0</v>
      </c>
      <c r="AH20" s="96"/>
      <c r="AI20" s="88">
        <f t="shared" ref="AI20" si="5">AH20*$E20</f>
        <v>0</v>
      </c>
      <c r="AJ20" s="88"/>
      <c r="AK20" s="88">
        <f>AJ20*$E20</f>
        <v>0</v>
      </c>
      <c r="AL20" s="88"/>
      <c r="AM20" s="88">
        <f>AL20*$E20</f>
        <v>0</v>
      </c>
      <c r="AN20" s="88"/>
      <c r="AO20" s="88">
        <f>AN20*$E20</f>
        <v>0</v>
      </c>
      <c r="AP20" s="88"/>
      <c r="AQ20" s="88">
        <f>AP20*$E20</f>
        <v>0</v>
      </c>
      <c r="AR20" s="88"/>
      <c r="AS20" s="88">
        <f>AR20*$E20</f>
        <v>0</v>
      </c>
      <c r="AT20" s="88"/>
      <c r="AU20" s="88">
        <f>AT20*$E20</f>
        <v>0</v>
      </c>
      <c r="AV20" s="88"/>
      <c r="AW20" s="88">
        <f>AV20*$E20</f>
        <v>0</v>
      </c>
      <c r="AX20" s="88"/>
      <c r="AY20" s="93">
        <f>AX20*$E20</f>
        <v>0</v>
      </c>
      <c r="AZ20" s="91"/>
      <c r="BA20" s="91">
        <f>AZ20*$E20</f>
        <v>0</v>
      </c>
      <c r="BB20" s="91"/>
      <c r="BC20" s="91">
        <f>BB20*$E20</f>
        <v>0</v>
      </c>
      <c r="BD20" s="91"/>
      <c r="BE20" s="91">
        <f>BD20*$E20</f>
        <v>0</v>
      </c>
      <c r="BF20" s="91"/>
      <c r="BG20" s="91">
        <f>BF20*$E20</f>
        <v>0</v>
      </c>
      <c r="BH20" s="91"/>
      <c r="BI20" s="91">
        <f>BH20*$E20</f>
        <v>0</v>
      </c>
      <c r="BJ20" s="91"/>
      <c r="BK20" s="91">
        <f>BJ20*$E20</f>
        <v>0</v>
      </c>
      <c r="BL20" s="91"/>
      <c r="BM20" s="91">
        <f>BL20*$E20</f>
        <v>0</v>
      </c>
      <c r="BN20" s="91"/>
      <c r="BO20" s="91">
        <f>BN20*$E20</f>
        <v>0</v>
      </c>
      <c r="BP20" s="91"/>
      <c r="BQ20" s="91">
        <f>BP20*$E20</f>
        <v>0</v>
      </c>
      <c r="BR20" s="91"/>
      <c r="BS20" s="91">
        <f>BR20*$E20</f>
        <v>0</v>
      </c>
      <c r="BT20" s="91"/>
      <c r="BU20" s="91">
        <f>BT20*$E20</f>
        <v>0</v>
      </c>
      <c r="BV20" s="91"/>
      <c r="BW20" s="91">
        <f>BV20*$E20</f>
        <v>0</v>
      </c>
      <c r="BX20" s="91"/>
      <c r="BY20" s="91">
        <f>BX20*$E20</f>
        <v>0</v>
      </c>
      <c r="BZ20" s="91"/>
      <c r="CA20" s="91">
        <f>BZ20*$E20</f>
        <v>0</v>
      </c>
      <c r="CB20" s="91"/>
      <c r="CC20" s="91">
        <f>CB20*$E20</f>
        <v>0</v>
      </c>
      <c r="CD20" s="91"/>
      <c r="CE20" s="91">
        <f>CD20*$E20</f>
        <v>0</v>
      </c>
      <c r="CF20" s="96"/>
      <c r="CG20" s="88">
        <f>CF20*$E20</f>
        <v>0</v>
      </c>
      <c r="CH20" s="88"/>
      <c r="CI20" s="88">
        <f>CH20*$E20</f>
        <v>0</v>
      </c>
      <c r="CJ20" s="88"/>
      <c r="CK20" s="88">
        <f>CJ20*$E20</f>
        <v>0</v>
      </c>
      <c r="CL20" s="88"/>
      <c r="CM20" s="88">
        <f>CL20*$E20</f>
        <v>0</v>
      </c>
      <c r="CN20" s="88"/>
      <c r="CO20" s="88">
        <f>CN20*$E20</f>
        <v>0</v>
      </c>
      <c r="CP20" s="88"/>
      <c r="CQ20" s="88">
        <f>CP20*$E20</f>
        <v>0</v>
      </c>
      <c r="CR20" s="88"/>
      <c r="CS20" s="88">
        <f>CR20*$E20</f>
        <v>0</v>
      </c>
      <c r="CT20" s="88"/>
      <c r="CU20" s="88">
        <f>CT20*$E20</f>
        <v>0</v>
      </c>
      <c r="CV20" s="88"/>
      <c r="CW20" s="88">
        <f>CV20*$E20</f>
        <v>0</v>
      </c>
      <c r="CX20" s="88"/>
      <c r="CY20" s="88">
        <f>CX20*$E20</f>
        <v>0</v>
      </c>
      <c r="CZ20" s="88"/>
      <c r="DA20" s="122">
        <f>CZ20*$E20</f>
        <v>0</v>
      </c>
    </row>
    <row r="21" spans="2:105" ht="19.5" customHeight="1" x14ac:dyDescent="0.3">
      <c r="B21" s="102"/>
      <c r="C21" s="67" t="s">
        <v>37</v>
      </c>
      <c r="D21" s="39">
        <v>2</v>
      </c>
      <c r="E21" s="104"/>
      <c r="F21" s="89"/>
      <c r="G21" s="89"/>
      <c r="H21" s="89"/>
      <c r="I21" s="89"/>
      <c r="J21" s="89"/>
      <c r="K21" s="89"/>
      <c r="L21" s="89"/>
      <c r="M21" s="89"/>
      <c r="N21" s="89"/>
      <c r="O21" s="89"/>
      <c r="P21" s="89"/>
      <c r="Q21" s="89"/>
      <c r="R21" s="89"/>
      <c r="S21" s="89"/>
      <c r="T21" s="89"/>
      <c r="U21" s="94"/>
      <c r="V21" s="92"/>
      <c r="W21" s="92"/>
      <c r="X21" s="92"/>
      <c r="Y21" s="92"/>
      <c r="Z21" s="92"/>
      <c r="AA21" s="92"/>
      <c r="AB21" s="92"/>
      <c r="AC21" s="92"/>
      <c r="AD21" s="92"/>
      <c r="AE21" s="92"/>
      <c r="AF21" s="92"/>
      <c r="AG21" s="92"/>
      <c r="AH21" s="97"/>
      <c r="AI21" s="89"/>
      <c r="AJ21" s="89"/>
      <c r="AK21" s="89"/>
      <c r="AL21" s="89"/>
      <c r="AM21" s="89"/>
      <c r="AN21" s="89"/>
      <c r="AO21" s="89"/>
      <c r="AP21" s="89"/>
      <c r="AQ21" s="89"/>
      <c r="AR21" s="89"/>
      <c r="AS21" s="89"/>
      <c r="AT21" s="89"/>
      <c r="AU21" s="89"/>
      <c r="AV21" s="89"/>
      <c r="AW21" s="89"/>
      <c r="AX21" s="89"/>
      <c r="AY21" s="94"/>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7"/>
      <c r="CG21" s="89"/>
      <c r="CH21" s="89"/>
      <c r="CI21" s="89"/>
      <c r="CJ21" s="89"/>
      <c r="CK21" s="89"/>
      <c r="CL21" s="89"/>
      <c r="CM21" s="89"/>
      <c r="CN21" s="89"/>
      <c r="CO21" s="89"/>
      <c r="CP21" s="89"/>
      <c r="CQ21" s="89"/>
      <c r="CR21" s="89"/>
      <c r="CS21" s="89"/>
      <c r="CT21" s="89"/>
      <c r="CU21" s="89"/>
      <c r="CV21" s="89"/>
      <c r="CW21" s="89"/>
      <c r="CX21" s="89"/>
      <c r="CY21" s="89"/>
      <c r="CZ21" s="89"/>
      <c r="DA21" s="123"/>
    </row>
    <row r="22" spans="2:105" ht="19.5" customHeight="1" x14ac:dyDescent="0.3">
      <c r="B22" s="102"/>
      <c r="C22" s="67" t="s">
        <v>38</v>
      </c>
      <c r="D22" s="39">
        <v>1</v>
      </c>
      <c r="E22" s="104"/>
      <c r="F22" s="89"/>
      <c r="G22" s="89"/>
      <c r="H22" s="89"/>
      <c r="I22" s="89"/>
      <c r="J22" s="89"/>
      <c r="K22" s="89"/>
      <c r="L22" s="89"/>
      <c r="M22" s="89"/>
      <c r="N22" s="89"/>
      <c r="O22" s="89"/>
      <c r="P22" s="89"/>
      <c r="Q22" s="89"/>
      <c r="R22" s="89"/>
      <c r="S22" s="89"/>
      <c r="T22" s="89"/>
      <c r="U22" s="94"/>
      <c r="V22" s="92"/>
      <c r="W22" s="92"/>
      <c r="X22" s="92"/>
      <c r="Y22" s="92"/>
      <c r="Z22" s="92"/>
      <c r="AA22" s="92"/>
      <c r="AB22" s="92"/>
      <c r="AC22" s="92"/>
      <c r="AD22" s="92"/>
      <c r="AE22" s="92"/>
      <c r="AF22" s="92"/>
      <c r="AG22" s="92"/>
      <c r="AH22" s="97"/>
      <c r="AI22" s="89"/>
      <c r="AJ22" s="89"/>
      <c r="AK22" s="89"/>
      <c r="AL22" s="89"/>
      <c r="AM22" s="89"/>
      <c r="AN22" s="89"/>
      <c r="AO22" s="89"/>
      <c r="AP22" s="89"/>
      <c r="AQ22" s="89"/>
      <c r="AR22" s="89"/>
      <c r="AS22" s="89"/>
      <c r="AT22" s="89"/>
      <c r="AU22" s="89"/>
      <c r="AV22" s="89"/>
      <c r="AW22" s="89"/>
      <c r="AX22" s="89"/>
      <c r="AY22" s="94"/>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7"/>
      <c r="CG22" s="89"/>
      <c r="CH22" s="89"/>
      <c r="CI22" s="89"/>
      <c r="CJ22" s="89"/>
      <c r="CK22" s="89"/>
      <c r="CL22" s="89"/>
      <c r="CM22" s="89"/>
      <c r="CN22" s="89"/>
      <c r="CO22" s="89"/>
      <c r="CP22" s="89"/>
      <c r="CQ22" s="89"/>
      <c r="CR22" s="89"/>
      <c r="CS22" s="89"/>
      <c r="CT22" s="89"/>
      <c r="CU22" s="89"/>
      <c r="CV22" s="89"/>
      <c r="CW22" s="89"/>
      <c r="CX22" s="89"/>
      <c r="CY22" s="89"/>
      <c r="CZ22" s="89"/>
      <c r="DA22" s="123"/>
    </row>
    <row r="23" spans="2:105" ht="19.5" customHeight="1" x14ac:dyDescent="0.3">
      <c r="B23" s="103"/>
      <c r="C23" s="74" t="s">
        <v>39</v>
      </c>
      <c r="D23" s="39">
        <v>0</v>
      </c>
      <c r="E23" s="104"/>
      <c r="F23" s="90"/>
      <c r="G23" s="90"/>
      <c r="H23" s="90"/>
      <c r="I23" s="90"/>
      <c r="J23" s="90"/>
      <c r="K23" s="90"/>
      <c r="L23" s="90"/>
      <c r="M23" s="90"/>
      <c r="N23" s="90"/>
      <c r="O23" s="90"/>
      <c r="P23" s="90"/>
      <c r="Q23" s="90"/>
      <c r="R23" s="90"/>
      <c r="S23" s="90"/>
      <c r="T23" s="90"/>
      <c r="U23" s="95"/>
      <c r="V23" s="92"/>
      <c r="W23" s="92"/>
      <c r="X23" s="92"/>
      <c r="Y23" s="92"/>
      <c r="Z23" s="92"/>
      <c r="AA23" s="92"/>
      <c r="AB23" s="92"/>
      <c r="AC23" s="92"/>
      <c r="AD23" s="92"/>
      <c r="AE23" s="92"/>
      <c r="AF23" s="92"/>
      <c r="AG23" s="92"/>
      <c r="AH23" s="98"/>
      <c r="AI23" s="90"/>
      <c r="AJ23" s="90"/>
      <c r="AK23" s="90"/>
      <c r="AL23" s="90"/>
      <c r="AM23" s="90"/>
      <c r="AN23" s="90"/>
      <c r="AO23" s="90"/>
      <c r="AP23" s="90"/>
      <c r="AQ23" s="90"/>
      <c r="AR23" s="90"/>
      <c r="AS23" s="90"/>
      <c r="AT23" s="90"/>
      <c r="AU23" s="90"/>
      <c r="AV23" s="90"/>
      <c r="AW23" s="90"/>
      <c r="AX23" s="90"/>
      <c r="AY23" s="95"/>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8"/>
      <c r="CG23" s="90"/>
      <c r="CH23" s="90"/>
      <c r="CI23" s="90"/>
      <c r="CJ23" s="90"/>
      <c r="CK23" s="90"/>
      <c r="CL23" s="90"/>
      <c r="CM23" s="90"/>
      <c r="CN23" s="90"/>
      <c r="CO23" s="90"/>
      <c r="CP23" s="90"/>
      <c r="CQ23" s="90"/>
      <c r="CR23" s="90"/>
      <c r="CS23" s="90"/>
      <c r="CT23" s="90"/>
      <c r="CU23" s="90"/>
      <c r="CV23" s="90"/>
      <c r="CW23" s="90"/>
      <c r="CX23" s="90"/>
      <c r="CY23" s="90"/>
      <c r="CZ23" s="90"/>
      <c r="DA23" s="124"/>
    </row>
    <row r="24" spans="2:105" ht="19.5" customHeight="1" x14ac:dyDescent="0.3">
      <c r="B24" s="105" t="s">
        <v>47</v>
      </c>
      <c r="C24" s="66" t="s">
        <v>36</v>
      </c>
      <c r="D24" s="40">
        <v>3</v>
      </c>
      <c r="E24" s="104">
        <v>5</v>
      </c>
      <c r="F24" s="88">
        <v>0</v>
      </c>
      <c r="G24" s="88">
        <f>F24*$E24</f>
        <v>0</v>
      </c>
      <c r="H24" s="88">
        <v>1</v>
      </c>
      <c r="I24" s="88">
        <f>H24*$E24</f>
        <v>5</v>
      </c>
      <c r="J24" s="88">
        <v>0</v>
      </c>
      <c r="K24" s="88">
        <f>J24*$E24</f>
        <v>0</v>
      </c>
      <c r="L24" s="88">
        <v>0</v>
      </c>
      <c r="M24" s="88">
        <f>L24*$E24</f>
        <v>0</v>
      </c>
      <c r="N24" s="88">
        <v>0</v>
      </c>
      <c r="O24" s="88">
        <f>N24*$E24</f>
        <v>0</v>
      </c>
      <c r="P24" s="88">
        <v>1</v>
      </c>
      <c r="Q24" s="88">
        <f>P24*$E24</f>
        <v>5</v>
      </c>
      <c r="R24" s="88">
        <v>0</v>
      </c>
      <c r="S24" s="88">
        <f>R24*$E24</f>
        <v>0</v>
      </c>
      <c r="T24" s="88">
        <v>0</v>
      </c>
      <c r="U24" s="93">
        <f>T24*$E24</f>
        <v>0</v>
      </c>
      <c r="V24" s="91">
        <v>1</v>
      </c>
      <c r="W24" s="91">
        <f>V24*$E24</f>
        <v>5</v>
      </c>
      <c r="X24" s="91">
        <v>1</v>
      </c>
      <c r="Y24" s="91">
        <f>X24*$E24</f>
        <v>5</v>
      </c>
      <c r="Z24" s="91"/>
      <c r="AA24" s="91">
        <f>Z24*$E24</f>
        <v>0</v>
      </c>
      <c r="AB24" s="91"/>
      <c r="AC24" s="91">
        <f>AB24*$E24</f>
        <v>0</v>
      </c>
      <c r="AD24" s="91"/>
      <c r="AE24" s="91">
        <f>AD24*$E24</f>
        <v>0</v>
      </c>
      <c r="AF24" s="91"/>
      <c r="AG24" s="91">
        <f t="shared" ref="AG24" si="6">AF24*$E24</f>
        <v>0</v>
      </c>
      <c r="AH24" s="96"/>
      <c r="AI24" s="88">
        <f t="shared" ref="AI24" si="7">AH24*$E24</f>
        <v>0</v>
      </c>
      <c r="AJ24" s="88"/>
      <c r="AK24" s="88">
        <f>AJ24*$E24</f>
        <v>0</v>
      </c>
      <c r="AL24" s="88"/>
      <c r="AM24" s="88">
        <f>AL24*$E24</f>
        <v>0</v>
      </c>
      <c r="AN24" s="88"/>
      <c r="AO24" s="88">
        <f>AN24*$E24</f>
        <v>0</v>
      </c>
      <c r="AP24" s="88"/>
      <c r="AQ24" s="88">
        <f>AP24*$E24</f>
        <v>0</v>
      </c>
      <c r="AR24" s="88"/>
      <c r="AS24" s="88">
        <f>AR24*$E24</f>
        <v>0</v>
      </c>
      <c r="AT24" s="88"/>
      <c r="AU24" s="88">
        <f>AT24*$E24</f>
        <v>0</v>
      </c>
      <c r="AV24" s="88"/>
      <c r="AW24" s="88">
        <f>AV24*$E24</f>
        <v>0</v>
      </c>
      <c r="AX24" s="88"/>
      <c r="AY24" s="93">
        <f>AX24*$E24</f>
        <v>0</v>
      </c>
      <c r="AZ24" s="91"/>
      <c r="BA24" s="91">
        <f>AZ24*$E24</f>
        <v>0</v>
      </c>
      <c r="BB24" s="91"/>
      <c r="BC24" s="91">
        <f>BB24*$E24</f>
        <v>0</v>
      </c>
      <c r="BD24" s="91"/>
      <c r="BE24" s="91">
        <f>BD24*$E24</f>
        <v>0</v>
      </c>
      <c r="BF24" s="91"/>
      <c r="BG24" s="91">
        <f>BF24*$E24</f>
        <v>0</v>
      </c>
      <c r="BH24" s="91"/>
      <c r="BI24" s="91">
        <f>BH24*$E24</f>
        <v>0</v>
      </c>
      <c r="BJ24" s="91"/>
      <c r="BK24" s="91">
        <f>BJ24*$E24</f>
        <v>0</v>
      </c>
      <c r="BL24" s="91"/>
      <c r="BM24" s="91">
        <f>BL24*$E24</f>
        <v>0</v>
      </c>
      <c r="BN24" s="91"/>
      <c r="BO24" s="91">
        <f>BN24*$E24</f>
        <v>0</v>
      </c>
      <c r="BP24" s="91"/>
      <c r="BQ24" s="91">
        <f>BP24*$E24</f>
        <v>0</v>
      </c>
      <c r="BR24" s="91"/>
      <c r="BS24" s="91">
        <f>BR24*$E24</f>
        <v>0</v>
      </c>
      <c r="BT24" s="91"/>
      <c r="BU24" s="91">
        <f>BT24*$E24</f>
        <v>0</v>
      </c>
      <c r="BV24" s="91"/>
      <c r="BW24" s="91">
        <f>BV24*$E24</f>
        <v>0</v>
      </c>
      <c r="BX24" s="91"/>
      <c r="BY24" s="91">
        <f>BX24*$E24</f>
        <v>0</v>
      </c>
      <c r="BZ24" s="91"/>
      <c r="CA24" s="91">
        <f>BZ24*$E24</f>
        <v>0</v>
      </c>
      <c r="CB24" s="91"/>
      <c r="CC24" s="91">
        <f>CB24*$E24</f>
        <v>0</v>
      </c>
      <c r="CD24" s="91"/>
      <c r="CE24" s="91">
        <f>CD24*$E24</f>
        <v>0</v>
      </c>
      <c r="CF24" s="96"/>
      <c r="CG24" s="88">
        <f>CF24*$E24</f>
        <v>0</v>
      </c>
      <c r="CH24" s="88"/>
      <c r="CI24" s="88">
        <f>CH24*$E24</f>
        <v>0</v>
      </c>
      <c r="CJ24" s="88"/>
      <c r="CK24" s="88">
        <f>CJ24*$E24</f>
        <v>0</v>
      </c>
      <c r="CL24" s="88"/>
      <c r="CM24" s="88">
        <f>CL24*$E24</f>
        <v>0</v>
      </c>
      <c r="CN24" s="88"/>
      <c r="CO24" s="88">
        <f>CN24*$E24</f>
        <v>0</v>
      </c>
      <c r="CP24" s="88"/>
      <c r="CQ24" s="88">
        <f>CP24*$E24</f>
        <v>0</v>
      </c>
      <c r="CR24" s="88"/>
      <c r="CS24" s="88">
        <f>CR24*$E24</f>
        <v>0</v>
      </c>
      <c r="CT24" s="88"/>
      <c r="CU24" s="88">
        <f>CT24*$E24</f>
        <v>0</v>
      </c>
      <c r="CV24" s="88"/>
      <c r="CW24" s="88">
        <f>CV24*$E24</f>
        <v>0</v>
      </c>
      <c r="CX24" s="88"/>
      <c r="CY24" s="88">
        <f>CX24*$E24</f>
        <v>0</v>
      </c>
      <c r="CZ24" s="88"/>
      <c r="DA24" s="122">
        <f>CZ24*$E24</f>
        <v>0</v>
      </c>
    </row>
    <row r="25" spans="2:105" ht="19.5" customHeight="1" x14ac:dyDescent="0.3">
      <c r="B25" s="106"/>
      <c r="C25" s="66" t="s">
        <v>37</v>
      </c>
      <c r="D25" s="40">
        <v>2</v>
      </c>
      <c r="E25" s="104"/>
      <c r="F25" s="89"/>
      <c r="G25" s="89"/>
      <c r="H25" s="89"/>
      <c r="I25" s="89"/>
      <c r="J25" s="89"/>
      <c r="K25" s="89"/>
      <c r="L25" s="89"/>
      <c r="M25" s="89"/>
      <c r="N25" s="89"/>
      <c r="O25" s="89"/>
      <c r="P25" s="89"/>
      <c r="Q25" s="89"/>
      <c r="R25" s="89"/>
      <c r="S25" s="89"/>
      <c r="T25" s="89"/>
      <c r="U25" s="94"/>
      <c r="V25" s="92"/>
      <c r="W25" s="92"/>
      <c r="X25" s="92"/>
      <c r="Y25" s="92"/>
      <c r="Z25" s="92"/>
      <c r="AA25" s="92"/>
      <c r="AB25" s="92"/>
      <c r="AC25" s="92"/>
      <c r="AD25" s="92"/>
      <c r="AE25" s="92"/>
      <c r="AF25" s="92"/>
      <c r="AG25" s="92"/>
      <c r="AH25" s="97"/>
      <c r="AI25" s="89"/>
      <c r="AJ25" s="89"/>
      <c r="AK25" s="89"/>
      <c r="AL25" s="89"/>
      <c r="AM25" s="89"/>
      <c r="AN25" s="89"/>
      <c r="AO25" s="89"/>
      <c r="AP25" s="89"/>
      <c r="AQ25" s="89"/>
      <c r="AR25" s="89"/>
      <c r="AS25" s="89"/>
      <c r="AT25" s="89"/>
      <c r="AU25" s="89"/>
      <c r="AV25" s="89"/>
      <c r="AW25" s="89"/>
      <c r="AX25" s="89"/>
      <c r="AY25" s="94"/>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7"/>
      <c r="CG25" s="89"/>
      <c r="CH25" s="89"/>
      <c r="CI25" s="89"/>
      <c r="CJ25" s="89"/>
      <c r="CK25" s="89"/>
      <c r="CL25" s="89"/>
      <c r="CM25" s="89"/>
      <c r="CN25" s="89"/>
      <c r="CO25" s="89"/>
      <c r="CP25" s="89"/>
      <c r="CQ25" s="89"/>
      <c r="CR25" s="89"/>
      <c r="CS25" s="89"/>
      <c r="CT25" s="89"/>
      <c r="CU25" s="89"/>
      <c r="CV25" s="89"/>
      <c r="CW25" s="89"/>
      <c r="CX25" s="89"/>
      <c r="CY25" s="89"/>
      <c r="CZ25" s="89"/>
      <c r="DA25" s="123"/>
    </row>
    <row r="26" spans="2:105" ht="19.5" customHeight="1" x14ac:dyDescent="0.3">
      <c r="B26" s="106"/>
      <c r="C26" s="66" t="s">
        <v>38</v>
      </c>
      <c r="D26" s="40">
        <v>1</v>
      </c>
      <c r="E26" s="104"/>
      <c r="F26" s="89"/>
      <c r="G26" s="89"/>
      <c r="H26" s="89"/>
      <c r="I26" s="89"/>
      <c r="J26" s="89"/>
      <c r="K26" s="89"/>
      <c r="L26" s="89"/>
      <c r="M26" s="89"/>
      <c r="N26" s="89"/>
      <c r="O26" s="89"/>
      <c r="P26" s="89"/>
      <c r="Q26" s="89"/>
      <c r="R26" s="89"/>
      <c r="S26" s="89"/>
      <c r="T26" s="89"/>
      <c r="U26" s="94"/>
      <c r="V26" s="92"/>
      <c r="W26" s="92"/>
      <c r="X26" s="92"/>
      <c r="Y26" s="92"/>
      <c r="Z26" s="92"/>
      <c r="AA26" s="92"/>
      <c r="AB26" s="92"/>
      <c r="AC26" s="92"/>
      <c r="AD26" s="92"/>
      <c r="AE26" s="92"/>
      <c r="AF26" s="92"/>
      <c r="AG26" s="92"/>
      <c r="AH26" s="97"/>
      <c r="AI26" s="89"/>
      <c r="AJ26" s="89"/>
      <c r="AK26" s="89"/>
      <c r="AL26" s="89"/>
      <c r="AM26" s="89"/>
      <c r="AN26" s="89"/>
      <c r="AO26" s="89"/>
      <c r="AP26" s="89"/>
      <c r="AQ26" s="89"/>
      <c r="AR26" s="89"/>
      <c r="AS26" s="89"/>
      <c r="AT26" s="89"/>
      <c r="AU26" s="89"/>
      <c r="AV26" s="89"/>
      <c r="AW26" s="89"/>
      <c r="AX26" s="89"/>
      <c r="AY26" s="94"/>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7"/>
      <c r="CG26" s="89"/>
      <c r="CH26" s="89"/>
      <c r="CI26" s="89"/>
      <c r="CJ26" s="89"/>
      <c r="CK26" s="89"/>
      <c r="CL26" s="89"/>
      <c r="CM26" s="89"/>
      <c r="CN26" s="89"/>
      <c r="CO26" s="89"/>
      <c r="CP26" s="89"/>
      <c r="CQ26" s="89"/>
      <c r="CR26" s="89"/>
      <c r="CS26" s="89"/>
      <c r="CT26" s="89"/>
      <c r="CU26" s="89"/>
      <c r="CV26" s="89"/>
      <c r="CW26" s="89"/>
      <c r="CX26" s="89"/>
      <c r="CY26" s="89"/>
      <c r="CZ26" s="89"/>
      <c r="DA26" s="123"/>
    </row>
    <row r="27" spans="2:105" ht="19.5" customHeight="1" x14ac:dyDescent="0.3">
      <c r="B27" s="107"/>
      <c r="C27" s="66" t="s">
        <v>39</v>
      </c>
      <c r="D27" s="40">
        <v>0</v>
      </c>
      <c r="E27" s="104"/>
      <c r="F27" s="90"/>
      <c r="G27" s="90"/>
      <c r="H27" s="90"/>
      <c r="I27" s="90"/>
      <c r="J27" s="90"/>
      <c r="K27" s="90"/>
      <c r="L27" s="90"/>
      <c r="M27" s="90"/>
      <c r="N27" s="90"/>
      <c r="O27" s="90"/>
      <c r="P27" s="90"/>
      <c r="Q27" s="90"/>
      <c r="R27" s="90"/>
      <c r="S27" s="90"/>
      <c r="T27" s="90"/>
      <c r="U27" s="95"/>
      <c r="V27" s="92"/>
      <c r="W27" s="92"/>
      <c r="X27" s="92"/>
      <c r="Y27" s="92"/>
      <c r="Z27" s="92"/>
      <c r="AA27" s="92"/>
      <c r="AB27" s="92"/>
      <c r="AC27" s="92"/>
      <c r="AD27" s="92"/>
      <c r="AE27" s="92"/>
      <c r="AF27" s="92"/>
      <c r="AG27" s="92"/>
      <c r="AH27" s="98"/>
      <c r="AI27" s="90"/>
      <c r="AJ27" s="90"/>
      <c r="AK27" s="90"/>
      <c r="AL27" s="90"/>
      <c r="AM27" s="90"/>
      <c r="AN27" s="90"/>
      <c r="AO27" s="90"/>
      <c r="AP27" s="90"/>
      <c r="AQ27" s="90"/>
      <c r="AR27" s="90"/>
      <c r="AS27" s="90"/>
      <c r="AT27" s="90"/>
      <c r="AU27" s="90"/>
      <c r="AV27" s="90"/>
      <c r="AW27" s="90"/>
      <c r="AX27" s="90"/>
      <c r="AY27" s="95"/>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8"/>
      <c r="CG27" s="90"/>
      <c r="CH27" s="90"/>
      <c r="CI27" s="90"/>
      <c r="CJ27" s="90"/>
      <c r="CK27" s="90"/>
      <c r="CL27" s="90"/>
      <c r="CM27" s="90"/>
      <c r="CN27" s="90"/>
      <c r="CO27" s="90"/>
      <c r="CP27" s="90"/>
      <c r="CQ27" s="90"/>
      <c r="CR27" s="90"/>
      <c r="CS27" s="90"/>
      <c r="CT27" s="90"/>
      <c r="CU27" s="90"/>
      <c r="CV27" s="90"/>
      <c r="CW27" s="90"/>
      <c r="CX27" s="90"/>
      <c r="CY27" s="90"/>
      <c r="CZ27" s="90"/>
      <c r="DA27" s="124"/>
    </row>
    <row r="28" spans="2:105" ht="19.5" customHeight="1" x14ac:dyDescent="0.3">
      <c r="B28" s="101" t="s">
        <v>48</v>
      </c>
      <c r="C28" s="67" t="s">
        <v>36</v>
      </c>
      <c r="D28" s="39">
        <v>3</v>
      </c>
      <c r="E28" s="104">
        <v>20</v>
      </c>
      <c r="F28" s="88">
        <v>2</v>
      </c>
      <c r="G28" s="88">
        <f>F28*$E28</f>
        <v>40</v>
      </c>
      <c r="H28" s="88">
        <v>0</v>
      </c>
      <c r="I28" s="88">
        <f>H28*$E28</f>
        <v>0</v>
      </c>
      <c r="J28" s="88">
        <v>2</v>
      </c>
      <c r="K28" s="88">
        <f>J28*$E28</f>
        <v>40</v>
      </c>
      <c r="L28" s="88">
        <v>1</v>
      </c>
      <c r="M28" s="88">
        <f>L28*$E28</f>
        <v>20</v>
      </c>
      <c r="N28" s="88">
        <v>1</v>
      </c>
      <c r="O28" s="88">
        <f>N28*$E28</f>
        <v>20</v>
      </c>
      <c r="P28" s="88">
        <v>2</v>
      </c>
      <c r="Q28" s="88">
        <f>P28*$E28</f>
        <v>40</v>
      </c>
      <c r="R28" s="88">
        <v>0</v>
      </c>
      <c r="S28" s="88">
        <f>R28*$E28</f>
        <v>0</v>
      </c>
      <c r="T28" s="88">
        <v>1</v>
      </c>
      <c r="U28" s="93">
        <f>T28*$E28</f>
        <v>20</v>
      </c>
      <c r="V28" s="91">
        <v>1</v>
      </c>
      <c r="W28" s="91">
        <f>V28*$E28</f>
        <v>20</v>
      </c>
      <c r="X28" s="91">
        <v>1</v>
      </c>
      <c r="Y28" s="91">
        <f>X28*$E28</f>
        <v>20</v>
      </c>
      <c r="Z28" s="91"/>
      <c r="AA28" s="91">
        <f>Z28*$E28</f>
        <v>0</v>
      </c>
      <c r="AB28" s="91"/>
      <c r="AC28" s="91">
        <f>AB28*$E28</f>
        <v>0</v>
      </c>
      <c r="AD28" s="91"/>
      <c r="AE28" s="91">
        <f>AD28*$E28</f>
        <v>0</v>
      </c>
      <c r="AF28" s="91"/>
      <c r="AG28" s="91">
        <f t="shared" ref="AG28" si="8">AF28*$E28</f>
        <v>0</v>
      </c>
      <c r="AH28" s="96"/>
      <c r="AI28" s="88">
        <f t="shared" ref="AI28" si="9">AH28*$E28</f>
        <v>0</v>
      </c>
      <c r="AJ28" s="88"/>
      <c r="AK28" s="88">
        <f>AJ28*$E28</f>
        <v>0</v>
      </c>
      <c r="AL28" s="88"/>
      <c r="AM28" s="88">
        <f>AL28*$E28</f>
        <v>0</v>
      </c>
      <c r="AN28" s="88"/>
      <c r="AO28" s="88">
        <f>AN28*$E28</f>
        <v>0</v>
      </c>
      <c r="AP28" s="88"/>
      <c r="AQ28" s="88">
        <f>AP28*$E28</f>
        <v>0</v>
      </c>
      <c r="AR28" s="88"/>
      <c r="AS28" s="88">
        <f>AR28*$E28</f>
        <v>0</v>
      </c>
      <c r="AT28" s="88"/>
      <c r="AU28" s="88">
        <f>AT28*$E28</f>
        <v>0</v>
      </c>
      <c r="AV28" s="88"/>
      <c r="AW28" s="88">
        <f>AV28*$E28</f>
        <v>0</v>
      </c>
      <c r="AX28" s="88"/>
      <c r="AY28" s="93">
        <f>AX28*$E28</f>
        <v>0</v>
      </c>
      <c r="AZ28" s="91"/>
      <c r="BA28" s="91">
        <f>AZ28*$E28</f>
        <v>0</v>
      </c>
      <c r="BB28" s="91"/>
      <c r="BC28" s="91">
        <f>BB28*$E28</f>
        <v>0</v>
      </c>
      <c r="BD28" s="91"/>
      <c r="BE28" s="91">
        <f>BD28*$E28</f>
        <v>0</v>
      </c>
      <c r="BF28" s="91"/>
      <c r="BG28" s="91">
        <f>BF28*$E28</f>
        <v>0</v>
      </c>
      <c r="BH28" s="91"/>
      <c r="BI28" s="91">
        <f>BH28*$E28</f>
        <v>0</v>
      </c>
      <c r="BJ28" s="91"/>
      <c r="BK28" s="91">
        <f>BJ28*$E28</f>
        <v>0</v>
      </c>
      <c r="BL28" s="91"/>
      <c r="BM28" s="91">
        <f>BL28*$E28</f>
        <v>0</v>
      </c>
      <c r="BN28" s="91"/>
      <c r="BO28" s="91">
        <f>BN28*$E28</f>
        <v>0</v>
      </c>
      <c r="BP28" s="91"/>
      <c r="BQ28" s="91">
        <f>BP28*$E28</f>
        <v>0</v>
      </c>
      <c r="BR28" s="91"/>
      <c r="BS28" s="91">
        <f>BR28*$E28</f>
        <v>0</v>
      </c>
      <c r="BT28" s="91"/>
      <c r="BU28" s="91">
        <f>BT28*$E28</f>
        <v>0</v>
      </c>
      <c r="BV28" s="91"/>
      <c r="BW28" s="91">
        <f>BV28*$E28</f>
        <v>0</v>
      </c>
      <c r="BX28" s="91"/>
      <c r="BY28" s="91">
        <f>BX28*$E28</f>
        <v>0</v>
      </c>
      <c r="BZ28" s="91"/>
      <c r="CA28" s="91">
        <f>BZ28*$E28</f>
        <v>0</v>
      </c>
      <c r="CB28" s="91"/>
      <c r="CC28" s="91">
        <f>CB28*$E28</f>
        <v>0</v>
      </c>
      <c r="CD28" s="91"/>
      <c r="CE28" s="91">
        <f>CD28*$E28</f>
        <v>0</v>
      </c>
      <c r="CF28" s="96"/>
      <c r="CG28" s="88">
        <f>CF28*$E28</f>
        <v>0</v>
      </c>
      <c r="CH28" s="88"/>
      <c r="CI28" s="88">
        <f>CH28*$E28</f>
        <v>0</v>
      </c>
      <c r="CJ28" s="88"/>
      <c r="CK28" s="88">
        <f>CJ28*$E28</f>
        <v>0</v>
      </c>
      <c r="CL28" s="88"/>
      <c r="CM28" s="88">
        <f>CL28*$E28</f>
        <v>0</v>
      </c>
      <c r="CN28" s="88"/>
      <c r="CO28" s="88">
        <f>CN28*$E28</f>
        <v>0</v>
      </c>
      <c r="CP28" s="88"/>
      <c r="CQ28" s="88">
        <f>CP28*$E28</f>
        <v>0</v>
      </c>
      <c r="CR28" s="88"/>
      <c r="CS28" s="88">
        <f>CR28*$E28</f>
        <v>0</v>
      </c>
      <c r="CT28" s="88"/>
      <c r="CU28" s="88">
        <f>CT28*$E28</f>
        <v>0</v>
      </c>
      <c r="CV28" s="88"/>
      <c r="CW28" s="88">
        <f>CV28*$E28</f>
        <v>0</v>
      </c>
      <c r="CX28" s="88"/>
      <c r="CY28" s="88">
        <f>CX28*$E28</f>
        <v>0</v>
      </c>
      <c r="CZ28" s="88"/>
      <c r="DA28" s="122">
        <f>CZ28*$E28</f>
        <v>0</v>
      </c>
    </row>
    <row r="29" spans="2:105" ht="19.5" customHeight="1" x14ac:dyDescent="0.3">
      <c r="B29" s="102"/>
      <c r="C29" s="67" t="s">
        <v>37</v>
      </c>
      <c r="D29" s="39">
        <v>2</v>
      </c>
      <c r="E29" s="104"/>
      <c r="F29" s="89"/>
      <c r="G29" s="89"/>
      <c r="H29" s="89"/>
      <c r="I29" s="89"/>
      <c r="J29" s="89"/>
      <c r="K29" s="89"/>
      <c r="L29" s="89"/>
      <c r="M29" s="89"/>
      <c r="N29" s="89"/>
      <c r="O29" s="89"/>
      <c r="P29" s="89"/>
      <c r="Q29" s="89"/>
      <c r="R29" s="89"/>
      <c r="S29" s="89"/>
      <c r="T29" s="89"/>
      <c r="U29" s="94"/>
      <c r="V29" s="92"/>
      <c r="W29" s="92"/>
      <c r="X29" s="92"/>
      <c r="Y29" s="92"/>
      <c r="Z29" s="92"/>
      <c r="AA29" s="92"/>
      <c r="AB29" s="92"/>
      <c r="AC29" s="92"/>
      <c r="AD29" s="92"/>
      <c r="AE29" s="92"/>
      <c r="AF29" s="92"/>
      <c r="AG29" s="92"/>
      <c r="AH29" s="97"/>
      <c r="AI29" s="89"/>
      <c r="AJ29" s="89"/>
      <c r="AK29" s="89"/>
      <c r="AL29" s="89"/>
      <c r="AM29" s="89"/>
      <c r="AN29" s="89"/>
      <c r="AO29" s="89"/>
      <c r="AP29" s="89"/>
      <c r="AQ29" s="89"/>
      <c r="AR29" s="89"/>
      <c r="AS29" s="89"/>
      <c r="AT29" s="89"/>
      <c r="AU29" s="89"/>
      <c r="AV29" s="89"/>
      <c r="AW29" s="89"/>
      <c r="AX29" s="89"/>
      <c r="AY29" s="94"/>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7"/>
      <c r="CG29" s="89"/>
      <c r="CH29" s="89"/>
      <c r="CI29" s="89"/>
      <c r="CJ29" s="89"/>
      <c r="CK29" s="89"/>
      <c r="CL29" s="89"/>
      <c r="CM29" s="89"/>
      <c r="CN29" s="89"/>
      <c r="CO29" s="89"/>
      <c r="CP29" s="89"/>
      <c r="CQ29" s="89"/>
      <c r="CR29" s="89"/>
      <c r="CS29" s="89"/>
      <c r="CT29" s="89"/>
      <c r="CU29" s="89"/>
      <c r="CV29" s="89"/>
      <c r="CW29" s="89"/>
      <c r="CX29" s="89"/>
      <c r="CY29" s="89"/>
      <c r="CZ29" s="89"/>
      <c r="DA29" s="123"/>
    </row>
    <row r="30" spans="2:105" ht="19.5" customHeight="1" x14ac:dyDescent="0.3">
      <c r="B30" s="102"/>
      <c r="C30" s="67" t="s">
        <v>38</v>
      </c>
      <c r="D30" s="39">
        <v>1</v>
      </c>
      <c r="E30" s="104"/>
      <c r="F30" s="89"/>
      <c r="G30" s="89"/>
      <c r="H30" s="89"/>
      <c r="I30" s="89"/>
      <c r="J30" s="89"/>
      <c r="K30" s="89"/>
      <c r="L30" s="89"/>
      <c r="M30" s="89"/>
      <c r="N30" s="89"/>
      <c r="O30" s="89"/>
      <c r="P30" s="89"/>
      <c r="Q30" s="89"/>
      <c r="R30" s="89"/>
      <c r="S30" s="89"/>
      <c r="T30" s="89"/>
      <c r="U30" s="94"/>
      <c r="V30" s="92"/>
      <c r="W30" s="92"/>
      <c r="X30" s="92"/>
      <c r="Y30" s="92"/>
      <c r="Z30" s="92"/>
      <c r="AA30" s="92"/>
      <c r="AB30" s="92"/>
      <c r="AC30" s="92"/>
      <c r="AD30" s="92"/>
      <c r="AE30" s="92"/>
      <c r="AF30" s="92"/>
      <c r="AG30" s="92"/>
      <c r="AH30" s="97"/>
      <c r="AI30" s="89"/>
      <c r="AJ30" s="89"/>
      <c r="AK30" s="89"/>
      <c r="AL30" s="89"/>
      <c r="AM30" s="89"/>
      <c r="AN30" s="89"/>
      <c r="AO30" s="89"/>
      <c r="AP30" s="89"/>
      <c r="AQ30" s="89"/>
      <c r="AR30" s="89"/>
      <c r="AS30" s="89"/>
      <c r="AT30" s="89"/>
      <c r="AU30" s="89"/>
      <c r="AV30" s="89"/>
      <c r="AW30" s="89"/>
      <c r="AX30" s="89"/>
      <c r="AY30" s="94"/>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7"/>
      <c r="CG30" s="89"/>
      <c r="CH30" s="89"/>
      <c r="CI30" s="89"/>
      <c r="CJ30" s="89"/>
      <c r="CK30" s="89"/>
      <c r="CL30" s="89"/>
      <c r="CM30" s="89"/>
      <c r="CN30" s="89"/>
      <c r="CO30" s="89"/>
      <c r="CP30" s="89"/>
      <c r="CQ30" s="89"/>
      <c r="CR30" s="89"/>
      <c r="CS30" s="89"/>
      <c r="CT30" s="89"/>
      <c r="CU30" s="89"/>
      <c r="CV30" s="89"/>
      <c r="CW30" s="89"/>
      <c r="CX30" s="89"/>
      <c r="CY30" s="89"/>
      <c r="CZ30" s="89"/>
      <c r="DA30" s="123"/>
    </row>
    <row r="31" spans="2:105" ht="19.5" customHeight="1" x14ac:dyDescent="0.3">
      <c r="B31" s="103"/>
      <c r="C31" s="74" t="s">
        <v>39</v>
      </c>
      <c r="D31" s="39">
        <v>0</v>
      </c>
      <c r="E31" s="104"/>
      <c r="F31" s="90"/>
      <c r="G31" s="90"/>
      <c r="H31" s="90"/>
      <c r="I31" s="90"/>
      <c r="J31" s="90"/>
      <c r="K31" s="90"/>
      <c r="L31" s="90"/>
      <c r="M31" s="90"/>
      <c r="N31" s="90"/>
      <c r="O31" s="90"/>
      <c r="P31" s="90"/>
      <c r="Q31" s="90"/>
      <c r="R31" s="90"/>
      <c r="S31" s="90"/>
      <c r="T31" s="90"/>
      <c r="U31" s="95"/>
      <c r="V31" s="92"/>
      <c r="W31" s="92"/>
      <c r="X31" s="92"/>
      <c r="Y31" s="92"/>
      <c r="Z31" s="92"/>
      <c r="AA31" s="92"/>
      <c r="AB31" s="92"/>
      <c r="AC31" s="92"/>
      <c r="AD31" s="92"/>
      <c r="AE31" s="92"/>
      <c r="AF31" s="92"/>
      <c r="AG31" s="92"/>
      <c r="AH31" s="98"/>
      <c r="AI31" s="90"/>
      <c r="AJ31" s="90"/>
      <c r="AK31" s="90"/>
      <c r="AL31" s="90"/>
      <c r="AM31" s="90"/>
      <c r="AN31" s="90"/>
      <c r="AO31" s="90"/>
      <c r="AP31" s="90"/>
      <c r="AQ31" s="90"/>
      <c r="AR31" s="90"/>
      <c r="AS31" s="90"/>
      <c r="AT31" s="90"/>
      <c r="AU31" s="90"/>
      <c r="AV31" s="90"/>
      <c r="AW31" s="90"/>
      <c r="AX31" s="90"/>
      <c r="AY31" s="95"/>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8"/>
      <c r="CG31" s="90"/>
      <c r="CH31" s="90"/>
      <c r="CI31" s="90"/>
      <c r="CJ31" s="90"/>
      <c r="CK31" s="90"/>
      <c r="CL31" s="90"/>
      <c r="CM31" s="90"/>
      <c r="CN31" s="90"/>
      <c r="CO31" s="90"/>
      <c r="CP31" s="90"/>
      <c r="CQ31" s="90"/>
      <c r="CR31" s="90"/>
      <c r="CS31" s="90"/>
      <c r="CT31" s="90"/>
      <c r="CU31" s="90"/>
      <c r="CV31" s="90"/>
      <c r="CW31" s="90"/>
      <c r="CX31" s="90"/>
      <c r="CY31" s="90"/>
      <c r="CZ31" s="90"/>
      <c r="DA31" s="124"/>
    </row>
    <row r="32" spans="2:105" ht="19.5" customHeight="1" x14ac:dyDescent="0.3">
      <c r="B32" s="105" t="s">
        <v>49</v>
      </c>
      <c r="C32" s="66" t="s">
        <v>36</v>
      </c>
      <c r="D32" s="40">
        <v>3</v>
      </c>
      <c r="E32" s="104">
        <v>15</v>
      </c>
      <c r="F32" s="88">
        <v>1</v>
      </c>
      <c r="G32" s="88">
        <f>F32*$E32</f>
        <v>15</v>
      </c>
      <c r="H32" s="88">
        <v>1</v>
      </c>
      <c r="I32" s="88">
        <f>H32*$E32</f>
        <v>15</v>
      </c>
      <c r="J32" s="88">
        <v>3</v>
      </c>
      <c r="K32" s="88">
        <f>J32*$E32</f>
        <v>45</v>
      </c>
      <c r="L32" s="88">
        <v>2</v>
      </c>
      <c r="M32" s="88">
        <f>L32*$E32</f>
        <v>30</v>
      </c>
      <c r="N32" s="88">
        <v>2</v>
      </c>
      <c r="O32" s="88">
        <f>N32*$E32</f>
        <v>30</v>
      </c>
      <c r="P32" s="88">
        <v>3</v>
      </c>
      <c r="Q32" s="88">
        <f>P32*$E32</f>
        <v>45</v>
      </c>
      <c r="R32" s="88">
        <v>1</v>
      </c>
      <c r="S32" s="88">
        <f>R32*$E32</f>
        <v>15</v>
      </c>
      <c r="T32" s="88">
        <v>2</v>
      </c>
      <c r="U32" s="93">
        <f>T32*$E32</f>
        <v>30</v>
      </c>
      <c r="V32" s="91">
        <v>3</v>
      </c>
      <c r="W32" s="91">
        <f>V32*$E32</f>
        <v>45</v>
      </c>
      <c r="X32" s="91">
        <v>0</v>
      </c>
      <c r="Y32" s="91">
        <f>X32*$E32</f>
        <v>0</v>
      </c>
      <c r="Z32" s="91"/>
      <c r="AA32" s="91">
        <f>Z32*$E32</f>
        <v>0</v>
      </c>
      <c r="AB32" s="91"/>
      <c r="AC32" s="91">
        <f>AB32*$E32</f>
        <v>0</v>
      </c>
      <c r="AD32" s="91"/>
      <c r="AE32" s="91">
        <f>AD32*$E32</f>
        <v>0</v>
      </c>
      <c r="AF32" s="91"/>
      <c r="AG32" s="91">
        <f t="shared" ref="AG32" si="10">AF32*$E32</f>
        <v>0</v>
      </c>
      <c r="AH32" s="96"/>
      <c r="AI32" s="88">
        <f t="shared" ref="AI32" si="11">AH32*$E32</f>
        <v>0</v>
      </c>
      <c r="AJ32" s="88"/>
      <c r="AK32" s="88">
        <f>AJ32*$E32</f>
        <v>0</v>
      </c>
      <c r="AL32" s="88"/>
      <c r="AM32" s="88">
        <f>AL32*$E32</f>
        <v>0</v>
      </c>
      <c r="AN32" s="88"/>
      <c r="AO32" s="88">
        <f>AN32*$E32</f>
        <v>0</v>
      </c>
      <c r="AP32" s="88"/>
      <c r="AQ32" s="88">
        <f>AP32*$E32</f>
        <v>0</v>
      </c>
      <c r="AR32" s="88"/>
      <c r="AS32" s="88">
        <f>AR32*$E32</f>
        <v>0</v>
      </c>
      <c r="AT32" s="88"/>
      <c r="AU32" s="88">
        <f>AT32*$E32</f>
        <v>0</v>
      </c>
      <c r="AV32" s="88"/>
      <c r="AW32" s="88">
        <f>AV32*$E32</f>
        <v>0</v>
      </c>
      <c r="AX32" s="88"/>
      <c r="AY32" s="93">
        <f>AX32*$E32</f>
        <v>0</v>
      </c>
      <c r="AZ32" s="91"/>
      <c r="BA32" s="91">
        <f>AZ32*$E32</f>
        <v>0</v>
      </c>
      <c r="BB32" s="91"/>
      <c r="BC32" s="91">
        <f>BB32*$E32</f>
        <v>0</v>
      </c>
      <c r="BD32" s="91"/>
      <c r="BE32" s="91">
        <f>BD32*$E32</f>
        <v>0</v>
      </c>
      <c r="BF32" s="91"/>
      <c r="BG32" s="91">
        <f>BF32*$E32</f>
        <v>0</v>
      </c>
      <c r="BH32" s="91"/>
      <c r="BI32" s="91">
        <f>BH32*$E32</f>
        <v>0</v>
      </c>
      <c r="BJ32" s="91"/>
      <c r="BK32" s="91">
        <f>BJ32*$E32</f>
        <v>0</v>
      </c>
      <c r="BL32" s="91"/>
      <c r="BM32" s="91">
        <f>BL32*$E32</f>
        <v>0</v>
      </c>
      <c r="BN32" s="91"/>
      <c r="BO32" s="91">
        <f>BN32*$E32</f>
        <v>0</v>
      </c>
      <c r="BP32" s="91"/>
      <c r="BQ32" s="91">
        <f>BP32*$E32</f>
        <v>0</v>
      </c>
      <c r="BR32" s="91"/>
      <c r="BS32" s="91">
        <f>BR32*$E32</f>
        <v>0</v>
      </c>
      <c r="BT32" s="91"/>
      <c r="BU32" s="91">
        <f>BT32*$E32</f>
        <v>0</v>
      </c>
      <c r="BV32" s="91"/>
      <c r="BW32" s="91">
        <f>BV32*$E32</f>
        <v>0</v>
      </c>
      <c r="BX32" s="91"/>
      <c r="BY32" s="91">
        <f>BX32*$E32</f>
        <v>0</v>
      </c>
      <c r="BZ32" s="91"/>
      <c r="CA32" s="91">
        <f>BZ32*$E32</f>
        <v>0</v>
      </c>
      <c r="CB32" s="91"/>
      <c r="CC32" s="91">
        <f>CB32*$E32</f>
        <v>0</v>
      </c>
      <c r="CD32" s="91"/>
      <c r="CE32" s="91">
        <f>CD32*$E32</f>
        <v>0</v>
      </c>
      <c r="CF32" s="96"/>
      <c r="CG32" s="88">
        <f>CF32*$E32</f>
        <v>0</v>
      </c>
      <c r="CH32" s="88"/>
      <c r="CI32" s="88">
        <f>CH32*$E32</f>
        <v>0</v>
      </c>
      <c r="CJ32" s="88"/>
      <c r="CK32" s="88">
        <f>CJ32*$E32</f>
        <v>0</v>
      </c>
      <c r="CL32" s="88"/>
      <c r="CM32" s="88">
        <f>CL32*$E32</f>
        <v>0</v>
      </c>
      <c r="CN32" s="88"/>
      <c r="CO32" s="88">
        <f>CN32*$E32</f>
        <v>0</v>
      </c>
      <c r="CP32" s="88"/>
      <c r="CQ32" s="88">
        <f>CP32*$E32</f>
        <v>0</v>
      </c>
      <c r="CR32" s="88"/>
      <c r="CS32" s="88">
        <f>CR32*$E32</f>
        <v>0</v>
      </c>
      <c r="CT32" s="88"/>
      <c r="CU32" s="88">
        <f>CT32*$E32</f>
        <v>0</v>
      </c>
      <c r="CV32" s="88"/>
      <c r="CW32" s="88">
        <f>CV32*$E32</f>
        <v>0</v>
      </c>
      <c r="CX32" s="88"/>
      <c r="CY32" s="88">
        <f>CX32*$E32</f>
        <v>0</v>
      </c>
      <c r="CZ32" s="88"/>
      <c r="DA32" s="122">
        <f>CZ32*$E32</f>
        <v>0</v>
      </c>
    </row>
    <row r="33" spans="2:105" ht="19.5" customHeight="1" x14ac:dyDescent="0.3">
      <c r="B33" s="106"/>
      <c r="C33" s="66" t="s">
        <v>37</v>
      </c>
      <c r="D33" s="40">
        <v>2</v>
      </c>
      <c r="E33" s="104"/>
      <c r="F33" s="89"/>
      <c r="G33" s="89"/>
      <c r="H33" s="89"/>
      <c r="I33" s="89"/>
      <c r="J33" s="89"/>
      <c r="K33" s="89"/>
      <c r="L33" s="89"/>
      <c r="M33" s="89"/>
      <c r="N33" s="89"/>
      <c r="O33" s="89"/>
      <c r="P33" s="89"/>
      <c r="Q33" s="89"/>
      <c r="R33" s="89"/>
      <c r="S33" s="89"/>
      <c r="T33" s="89"/>
      <c r="U33" s="94"/>
      <c r="V33" s="92"/>
      <c r="W33" s="92"/>
      <c r="X33" s="92"/>
      <c r="Y33" s="92"/>
      <c r="Z33" s="92"/>
      <c r="AA33" s="92"/>
      <c r="AB33" s="92"/>
      <c r="AC33" s="92"/>
      <c r="AD33" s="92"/>
      <c r="AE33" s="92"/>
      <c r="AF33" s="92"/>
      <c r="AG33" s="92"/>
      <c r="AH33" s="97"/>
      <c r="AI33" s="89"/>
      <c r="AJ33" s="89"/>
      <c r="AK33" s="89"/>
      <c r="AL33" s="89"/>
      <c r="AM33" s="89"/>
      <c r="AN33" s="89"/>
      <c r="AO33" s="89"/>
      <c r="AP33" s="89"/>
      <c r="AQ33" s="89"/>
      <c r="AR33" s="89"/>
      <c r="AS33" s="89"/>
      <c r="AT33" s="89"/>
      <c r="AU33" s="89"/>
      <c r="AV33" s="89"/>
      <c r="AW33" s="89"/>
      <c r="AX33" s="89"/>
      <c r="AY33" s="94"/>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7"/>
      <c r="CG33" s="89"/>
      <c r="CH33" s="89"/>
      <c r="CI33" s="89"/>
      <c r="CJ33" s="89"/>
      <c r="CK33" s="89"/>
      <c r="CL33" s="89"/>
      <c r="CM33" s="89"/>
      <c r="CN33" s="89"/>
      <c r="CO33" s="89"/>
      <c r="CP33" s="89"/>
      <c r="CQ33" s="89"/>
      <c r="CR33" s="89"/>
      <c r="CS33" s="89"/>
      <c r="CT33" s="89"/>
      <c r="CU33" s="89"/>
      <c r="CV33" s="89"/>
      <c r="CW33" s="89"/>
      <c r="CX33" s="89"/>
      <c r="CY33" s="89"/>
      <c r="CZ33" s="89"/>
      <c r="DA33" s="123"/>
    </row>
    <row r="34" spans="2:105" ht="19.5" customHeight="1" x14ac:dyDescent="0.3">
      <c r="B34" s="106"/>
      <c r="C34" s="66" t="s">
        <v>38</v>
      </c>
      <c r="D34" s="40">
        <v>1</v>
      </c>
      <c r="E34" s="104"/>
      <c r="F34" s="89"/>
      <c r="G34" s="89"/>
      <c r="H34" s="89"/>
      <c r="I34" s="89"/>
      <c r="J34" s="89"/>
      <c r="K34" s="89"/>
      <c r="L34" s="89"/>
      <c r="M34" s="89"/>
      <c r="N34" s="89"/>
      <c r="O34" s="89"/>
      <c r="P34" s="89"/>
      <c r="Q34" s="89"/>
      <c r="R34" s="89"/>
      <c r="S34" s="89"/>
      <c r="T34" s="89"/>
      <c r="U34" s="94"/>
      <c r="V34" s="92"/>
      <c r="W34" s="92"/>
      <c r="X34" s="92"/>
      <c r="Y34" s="92"/>
      <c r="Z34" s="92"/>
      <c r="AA34" s="92"/>
      <c r="AB34" s="92"/>
      <c r="AC34" s="92"/>
      <c r="AD34" s="92"/>
      <c r="AE34" s="92"/>
      <c r="AF34" s="92"/>
      <c r="AG34" s="92"/>
      <c r="AH34" s="97"/>
      <c r="AI34" s="89"/>
      <c r="AJ34" s="89"/>
      <c r="AK34" s="89"/>
      <c r="AL34" s="89"/>
      <c r="AM34" s="89"/>
      <c r="AN34" s="89"/>
      <c r="AO34" s="89"/>
      <c r="AP34" s="89"/>
      <c r="AQ34" s="89"/>
      <c r="AR34" s="89"/>
      <c r="AS34" s="89"/>
      <c r="AT34" s="89"/>
      <c r="AU34" s="89"/>
      <c r="AV34" s="89"/>
      <c r="AW34" s="89"/>
      <c r="AX34" s="89"/>
      <c r="AY34" s="94"/>
      <c r="AZ34" s="92"/>
      <c r="BA34" s="92"/>
      <c r="BB34" s="92"/>
      <c r="BC34" s="92"/>
      <c r="BD34" s="92"/>
      <c r="BE34" s="92"/>
      <c r="BF34" s="92"/>
      <c r="BG34" s="92"/>
      <c r="BH34" s="92"/>
      <c r="BI34" s="92"/>
      <c r="BJ34" s="92"/>
      <c r="BK34" s="92"/>
      <c r="BL34" s="92"/>
      <c r="BM34" s="92"/>
      <c r="BN34" s="92"/>
      <c r="BO34" s="92"/>
      <c r="BP34" s="92"/>
      <c r="BQ34" s="92"/>
      <c r="BR34" s="92"/>
      <c r="BS34" s="92"/>
      <c r="BT34" s="92"/>
      <c r="BU34" s="92"/>
      <c r="BV34" s="92"/>
      <c r="BW34" s="92"/>
      <c r="BX34" s="92"/>
      <c r="BY34" s="92"/>
      <c r="BZ34" s="92"/>
      <c r="CA34" s="92"/>
      <c r="CB34" s="92"/>
      <c r="CC34" s="92"/>
      <c r="CD34" s="92"/>
      <c r="CE34" s="92"/>
      <c r="CF34" s="97"/>
      <c r="CG34" s="89"/>
      <c r="CH34" s="89"/>
      <c r="CI34" s="89"/>
      <c r="CJ34" s="89"/>
      <c r="CK34" s="89"/>
      <c r="CL34" s="89"/>
      <c r="CM34" s="89"/>
      <c r="CN34" s="89"/>
      <c r="CO34" s="89"/>
      <c r="CP34" s="89"/>
      <c r="CQ34" s="89"/>
      <c r="CR34" s="89"/>
      <c r="CS34" s="89"/>
      <c r="CT34" s="89"/>
      <c r="CU34" s="89"/>
      <c r="CV34" s="89"/>
      <c r="CW34" s="89"/>
      <c r="CX34" s="89"/>
      <c r="CY34" s="89"/>
      <c r="CZ34" s="89"/>
      <c r="DA34" s="123"/>
    </row>
    <row r="35" spans="2:105" ht="19.5" customHeight="1" x14ac:dyDescent="0.3">
      <c r="B35" s="107"/>
      <c r="C35" s="66" t="s">
        <v>39</v>
      </c>
      <c r="D35" s="40">
        <v>0</v>
      </c>
      <c r="E35" s="104"/>
      <c r="F35" s="90"/>
      <c r="G35" s="90"/>
      <c r="H35" s="90"/>
      <c r="I35" s="90"/>
      <c r="J35" s="90"/>
      <c r="K35" s="90"/>
      <c r="L35" s="90"/>
      <c r="M35" s="90"/>
      <c r="N35" s="90"/>
      <c r="O35" s="90"/>
      <c r="P35" s="90"/>
      <c r="Q35" s="90"/>
      <c r="R35" s="90"/>
      <c r="S35" s="90"/>
      <c r="T35" s="90"/>
      <c r="U35" s="95"/>
      <c r="V35" s="92"/>
      <c r="W35" s="92"/>
      <c r="X35" s="92"/>
      <c r="Y35" s="92"/>
      <c r="Z35" s="92"/>
      <c r="AA35" s="92"/>
      <c r="AB35" s="92"/>
      <c r="AC35" s="92"/>
      <c r="AD35" s="92"/>
      <c r="AE35" s="92"/>
      <c r="AF35" s="92"/>
      <c r="AG35" s="92"/>
      <c r="AH35" s="98"/>
      <c r="AI35" s="90"/>
      <c r="AJ35" s="90"/>
      <c r="AK35" s="90"/>
      <c r="AL35" s="90"/>
      <c r="AM35" s="90"/>
      <c r="AN35" s="90"/>
      <c r="AO35" s="90"/>
      <c r="AP35" s="90"/>
      <c r="AQ35" s="90"/>
      <c r="AR35" s="90"/>
      <c r="AS35" s="90"/>
      <c r="AT35" s="90"/>
      <c r="AU35" s="90"/>
      <c r="AV35" s="90"/>
      <c r="AW35" s="90"/>
      <c r="AX35" s="90"/>
      <c r="AY35" s="95"/>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8"/>
      <c r="CG35" s="90"/>
      <c r="CH35" s="90"/>
      <c r="CI35" s="90"/>
      <c r="CJ35" s="90"/>
      <c r="CK35" s="90"/>
      <c r="CL35" s="90"/>
      <c r="CM35" s="90"/>
      <c r="CN35" s="90"/>
      <c r="CO35" s="90"/>
      <c r="CP35" s="90"/>
      <c r="CQ35" s="90"/>
      <c r="CR35" s="90"/>
      <c r="CS35" s="90"/>
      <c r="CT35" s="90"/>
      <c r="CU35" s="90"/>
      <c r="CV35" s="90"/>
      <c r="CW35" s="90"/>
      <c r="CX35" s="90"/>
      <c r="CY35" s="90"/>
      <c r="CZ35" s="90"/>
      <c r="DA35" s="124"/>
    </row>
    <row r="36" spans="2:105" ht="19.5" customHeight="1" x14ac:dyDescent="0.3">
      <c r="B36" s="101" t="s">
        <v>50</v>
      </c>
      <c r="C36" s="67" t="s">
        <v>36</v>
      </c>
      <c r="D36" s="39">
        <v>3</v>
      </c>
      <c r="E36" s="104">
        <v>10</v>
      </c>
      <c r="F36" s="88">
        <v>1</v>
      </c>
      <c r="G36" s="88">
        <f>F36*$E36</f>
        <v>10</v>
      </c>
      <c r="H36" s="88">
        <v>0</v>
      </c>
      <c r="I36" s="88">
        <f>H36*$E36</f>
        <v>0</v>
      </c>
      <c r="J36" s="88">
        <v>1</v>
      </c>
      <c r="K36" s="88">
        <f>J36*$E36</f>
        <v>10</v>
      </c>
      <c r="L36" s="88">
        <v>0</v>
      </c>
      <c r="M36" s="88">
        <f>L36*$E36</f>
        <v>0</v>
      </c>
      <c r="N36" s="88">
        <v>0</v>
      </c>
      <c r="O36" s="88">
        <f>N36*$E36</f>
        <v>0</v>
      </c>
      <c r="P36" s="88">
        <v>1</v>
      </c>
      <c r="Q36" s="88">
        <f>P36*$E36</f>
        <v>10</v>
      </c>
      <c r="R36" s="88">
        <v>0</v>
      </c>
      <c r="S36" s="88">
        <f>R36*$E36</f>
        <v>0</v>
      </c>
      <c r="T36" s="88">
        <v>1</v>
      </c>
      <c r="U36" s="93">
        <f>T36*$E36</f>
        <v>10</v>
      </c>
      <c r="V36" s="91">
        <v>0</v>
      </c>
      <c r="W36" s="91">
        <f>V36*$E36</f>
        <v>0</v>
      </c>
      <c r="X36" s="91">
        <v>0</v>
      </c>
      <c r="Y36" s="91">
        <f>X36*$E36</f>
        <v>0</v>
      </c>
      <c r="Z36" s="91"/>
      <c r="AA36" s="91">
        <f>Z36*$E36</f>
        <v>0</v>
      </c>
      <c r="AB36" s="91"/>
      <c r="AC36" s="91">
        <f>AB36*$E36</f>
        <v>0</v>
      </c>
      <c r="AD36" s="91"/>
      <c r="AE36" s="91">
        <f>AD36*$E36</f>
        <v>0</v>
      </c>
      <c r="AF36" s="91"/>
      <c r="AG36" s="91">
        <f t="shared" ref="AG36" si="12">AF36*$E36</f>
        <v>0</v>
      </c>
      <c r="AH36" s="96"/>
      <c r="AI36" s="88">
        <f t="shared" ref="AI36" si="13">AH36*$E36</f>
        <v>0</v>
      </c>
      <c r="AJ36" s="88"/>
      <c r="AK36" s="88">
        <f>AJ36*$E36</f>
        <v>0</v>
      </c>
      <c r="AL36" s="88"/>
      <c r="AM36" s="88">
        <f>AL36*$E36</f>
        <v>0</v>
      </c>
      <c r="AN36" s="88"/>
      <c r="AO36" s="88">
        <f>AN36*$E36</f>
        <v>0</v>
      </c>
      <c r="AP36" s="88"/>
      <c r="AQ36" s="88">
        <f>AP36*$E36</f>
        <v>0</v>
      </c>
      <c r="AR36" s="88"/>
      <c r="AS36" s="88">
        <f>AR36*$E36</f>
        <v>0</v>
      </c>
      <c r="AT36" s="88"/>
      <c r="AU36" s="88">
        <f>AT36*$E36</f>
        <v>0</v>
      </c>
      <c r="AV36" s="88"/>
      <c r="AW36" s="88">
        <f>AV36*$E36</f>
        <v>0</v>
      </c>
      <c r="AX36" s="88"/>
      <c r="AY36" s="93">
        <f>AX36*$E36</f>
        <v>0</v>
      </c>
      <c r="AZ36" s="91"/>
      <c r="BA36" s="91">
        <f>AZ36*$E36</f>
        <v>0</v>
      </c>
      <c r="BB36" s="91"/>
      <c r="BC36" s="91">
        <f>BB36*$E36</f>
        <v>0</v>
      </c>
      <c r="BD36" s="91"/>
      <c r="BE36" s="91">
        <f>BD36*$E36</f>
        <v>0</v>
      </c>
      <c r="BF36" s="91"/>
      <c r="BG36" s="91">
        <f>BF36*$E36</f>
        <v>0</v>
      </c>
      <c r="BH36" s="91"/>
      <c r="BI36" s="91">
        <f>BH36*$E36</f>
        <v>0</v>
      </c>
      <c r="BJ36" s="91"/>
      <c r="BK36" s="91">
        <f>BJ36*$E36</f>
        <v>0</v>
      </c>
      <c r="BL36" s="91"/>
      <c r="BM36" s="91">
        <f>BL36*$E36</f>
        <v>0</v>
      </c>
      <c r="BN36" s="91"/>
      <c r="BO36" s="91">
        <f>BN36*$E36</f>
        <v>0</v>
      </c>
      <c r="BP36" s="91"/>
      <c r="BQ36" s="91">
        <f>BP36*$E36</f>
        <v>0</v>
      </c>
      <c r="BR36" s="91"/>
      <c r="BS36" s="91">
        <f>BR36*$E36</f>
        <v>0</v>
      </c>
      <c r="BT36" s="91"/>
      <c r="BU36" s="91">
        <f>BT36*$E36</f>
        <v>0</v>
      </c>
      <c r="BV36" s="91"/>
      <c r="BW36" s="91">
        <f>BV36*$E36</f>
        <v>0</v>
      </c>
      <c r="BX36" s="91"/>
      <c r="BY36" s="91">
        <f>BX36*$E36</f>
        <v>0</v>
      </c>
      <c r="BZ36" s="91"/>
      <c r="CA36" s="91">
        <f>BZ36*$E36</f>
        <v>0</v>
      </c>
      <c r="CB36" s="91"/>
      <c r="CC36" s="91">
        <f>CB36*$E36</f>
        <v>0</v>
      </c>
      <c r="CD36" s="91"/>
      <c r="CE36" s="91">
        <f>CD36*$E36</f>
        <v>0</v>
      </c>
      <c r="CF36" s="96"/>
      <c r="CG36" s="88">
        <f>CF36*$E36</f>
        <v>0</v>
      </c>
      <c r="CH36" s="88"/>
      <c r="CI36" s="88">
        <f>CH36*$E36</f>
        <v>0</v>
      </c>
      <c r="CJ36" s="88"/>
      <c r="CK36" s="88">
        <f>CJ36*$E36</f>
        <v>0</v>
      </c>
      <c r="CL36" s="88"/>
      <c r="CM36" s="88">
        <f>CL36*$E36</f>
        <v>0</v>
      </c>
      <c r="CN36" s="88"/>
      <c r="CO36" s="88">
        <f>CN36*$E36</f>
        <v>0</v>
      </c>
      <c r="CP36" s="88"/>
      <c r="CQ36" s="88">
        <f>CP36*$E36</f>
        <v>0</v>
      </c>
      <c r="CR36" s="88"/>
      <c r="CS36" s="88">
        <f>CR36*$E36</f>
        <v>0</v>
      </c>
      <c r="CT36" s="88"/>
      <c r="CU36" s="88">
        <f>CT36*$E36</f>
        <v>0</v>
      </c>
      <c r="CV36" s="88"/>
      <c r="CW36" s="88">
        <f>CV36*$E36</f>
        <v>0</v>
      </c>
      <c r="CX36" s="88"/>
      <c r="CY36" s="88">
        <f>CX36*$E36</f>
        <v>0</v>
      </c>
      <c r="CZ36" s="88"/>
      <c r="DA36" s="122">
        <f>CZ36*$E36</f>
        <v>0</v>
      </c>
    </row>
    <row r="37" spans="2:105" ht="19.5" customHeight="1" x14ac:dyDescent="0.3">
      <c r="B37" s="102"/>
      <c r="C37" s="67" t="s">
        <v>37</v>
      </c>
      <c r="D37" s="39">
        <v>2</v>
      </c>
      <c r="E37" s="104"/>
      <c r="F37" s="89"/>
      <c r="G37" s="89"/>
      <c r="H37" s="89"/>
      <c r="I37" s="89"/>
      <c r="J37" s="89"/>
      <c r="K37" s="89"/>
      <c r="L37" s="89"/>
      <c r="M37" s="89"/>
      <c r="N37" s="89"/>
      <c r="O37" s="89"/>
      <c r="P37" s="89"/>
      <c r="Q37" s="89"/>
      <c r="R37" s="89"/>
      <c r="S37" s="89"/>
      <c r="T37" s="89"/>
      <c r="U37" s="94"/>
      <c r="V37" s="92"/>
      <c r="W37" s="92"/>
      <c r="X37" s="92"/>
      <c r="Y37" s="92"/>
      <c r="Z37" s="92"/>
      <c r="AA37" s="92"/>
      <c r="AB37" s="92"/>
      <c r="AC37" s="92"/>
      <c r="AD37" s="92"/>
      <c r="AE37" s="92"/>
      <c r="AF37" s="92"/>
      <c r="AG37" s="92"/>
      <c r="AH37" s="97"/>
      <c r="AI37" s="89"/>
      <c r="AJ37" s="89"/>
      <c r="AK37" s="89"/>
      <c r="AL37" s="89"/>
      <c r="AM37" s="89"/>
      <c r="AN37" s="89"/>
      <c r="AO37" s="89"/>
      <c r="AP37" s="89"/>
      <c r="AQ37" s="89"/>
      <c r="AR37" s="89"/>
      <c r="AS37" s="89"/>
      <c r="AT37" s="89"/>
      <c r="AU37" s="89"/>
      <c r="AV37" s="89"/>
      <c r="AW37" s="89"/>
      <c r="AX37" s="89"/>
      <c r="AY37" s="94"/>
      <c r="AZ37" s="92"/>
      <c r="BA37" s="92"/>
      <c r="BB37" s="92"/>
      <c r="BC37" s="92"/>
      <c r="BD37" s="92"/>
      <c r="BE37" s="92"/>
      <c r="BF37" s="92"/>
      <c r="BG37" s="92"/>
      <c r="BH37" s="92"/>
      <c r="BI37" s="92"/>
      <c r="BJ37" s="92"/>
      <c r="BK37" s="92"/>
      <c r="BL37" s="92"/>
      <c r="BM37" s="92"/>
      <c r="BN37" s="92"/>
      <c r="BO37" s="92"/>
      <c r="BP37" s="92"/>
      <c r="BQ37" s="92"/>
      <c r="BR37" s="92"/>
      <c r="BS37" s="92"/>
      <c r="BT37" s="92"/>
      <c r="BU37" s="92"/>
      <c r="BV37" s="92"/>
      <c r="BW37" s="92"/>
      <c r="BX37" s="92"/>
      <c r="BY37" s="92"/>
      <c r="BZ37" s="92"/>
      <c r="CA37" s="92"/>
      <c r="CB37" s="92"/>
      <c r="CC37" s="92"/>
      <c r="CD37" s="92"/>
      <c r="CE37" s="92"/>
      <c r="CF37" s="97"/>
      <c r="CG37" s="89"/>
      <c r="CH37" s="89"/>
      <c r="CI37" s="89"/>
      <c r="CJ37" s="89"/>
      <c r="CK37" s="89"/>
      <c r="CL37" s="89"/>
      <c r="CM37" s="89"/>
      <c r="CN37" s="89"/>
      <c r="CO37" s="89"/>
      <c r="CP37" s="89"/>
      <c r="CQ37" s="89"/>
      <c r="CR37" s="89"/>
      <c r="CS37" s="89"/>
      <c r="CT37" s="89"/>
      <c r="CU37" s="89"/>
      <c r="CV37" s="89"/>
      <c r="CW37" s="89"/>
      <c r="CX37" s="89"/>
      <c r="CY37" s="89"/>
      <c r="CZ37" s="89"/>
      <c r="DA37" s="123"/>
    </row>
    <row r="38" spans="2:105" ht="19.5" customHeight="1" x14ac:dyDescent="0.3">
      <c r="B38" s="102"/>
      <c r="C38" s="67" t="s">
        <v>38</v>
      </c>
      <c r="D38" s="39">
        <v>1</v>
      </c>
      <c r="E38" s="104"/>
      <c r="F38" s="89"/>
      <c r="G38" s="89"/>
      <c r="H38" s="89"/>
      <c r="I38" s="89"/>
      <c r="J38" s="89"/>
      <c r="K38" s="89"/>
      <c r="L38" s="89"/>
      <c r="M38" s="89"/>
      <c r="N38" s="89"/>
      <c r="O38" s="89"/>
      <c r="P38" s="89"/>
      <c r="Q38" s="89"/>
      <c r="R38" s="89"/>
      <c r="S38" s="89"/>
      <c r="T38" s="89"/>
      <c r="U38" s="94"/>
      <c r="V38" s="92"/>
      <c r="W38" s="92"/>
      <c r="X38" s="92"/>
      <c r="Y38" s="92"/>
      <c r="Z38" s="92"/>
      <c r="AA38" s="92"/>
      <c r="AB38" s="92"/>
      <c r="AC38" s="92"/>
      <c r="AD38" s="92"/>
      <c r="AE38" s="92"/>
      <c r="AF38" s="92"/>
      <c r="AG38" s="92"/>
      <c r="AH38" s="97"/>
      <c r="AI38" s="89"/>
      <c r="AJ38" s="89"/>
      <c r="AK38" s="89"/>
      <c r="AL38" s="89"/>
      <c r="AM38" s="89"/>
      <c r="AN38" s="89"/>
      <c r="AO38" s="89"/>
      <c r="AP38" s="89"/>
      <c r="AQ38" s="89"/>
      <c r="AR38" s="89"/>
      <c r="AS38" s="89"/>
      <c r="AT38" s="89"/>
      <c r="AU38" s="89"/>
      <c r="AV38" s="89"/>
      <c r="AW38" s="89"/>
      <c r="AX38" s="89"/>
      <c r="AY38" s="94"/>
      <c r="AZ38" s="92"/>
      <c r="BA38" s="92"/>
      <c r="BB38" s="92"/>
      <c r="BC38" s="92"/>
      <c r="BD38" s="92"/>
      <c r="BE38" s="92"/>
      <c r="BF38" s="92"/>
      <c r="BG38" s="92"/>
      <c r="BH38" s="92"/>
      <c r="BI38" s="92"/>
      <c r="BJ38" s="92"/>
      <c r="BK38" s="92"/>
      <c r="BL38" s="92"/>
      <c r="BM38" s="92"/>
      <c r="BN38" s="92"/>
      <c r="BO38" s="92"/>
      <c r="BP38" s="92"/>
      <c r="BQ38" s="92"/>
      <c r="BR38" s="92"/>
      <c r="BS38" s="92"/>
      <c r="BT38" s="92"/>
      <c r="BU38" s="92"/>
      <c r="BV38" s="92"/>
      <c r="BW38" s="92"/>
      <c r="BX38" s="92"/>
      <c r="BY38" s="92"/>
      <c r="BZ38" s="92"/>
      <c r="CA38" s="92"/>
      <c r="CB38" s="92"/>
      <c r="CC38" s="92"/>
      <c r="CD38" s="92"/>
      <c r="CE38" s="92"/>
      <c r="CF38" s="97"/>
      <c r="CG38" s="89"/>
      <c r="CH38" s="89"/>
      <c r="CI38" s="89"/>
      <c r="CJ38" s="89"/>
      <c r="CK38" s="89"/>
      <c r="CL38" s="89"/>
      <c r="CM38" s="89"/>
      <c r="CN38" s="89"/>
      <c r="CO38" s="89"/>
      <c r="CP38" s="89"/>
      <c r="CQ38" s="89"/>
      <c r="CR38" s="89"/>
      <c r="CS38" s="89"/>
      <c r="CT38" s="89"/>
      <c r="CU38" s="89"/>
      <c r="CV38" s="89"/>
      <c r="CW38" s="89"/>
      <c r="CX38" s="89"/>
      <c r="CY38" s="89"/>
      <c r="CZ38" s="89"/>
      <c r="DA38" s="123"/>
    </row>
    <row r="39" spans="2:105" ht="19.5" customHeight="1" x14ac:dyDescent="0.3">
      <c r="B39" s="103"/>
      <c r="C39" s="74" t="s">
        <v>39</v>
      </c>
      <c r="D39" s="39">
        <v>0</v>
      </c>
      <c r="E39" s="104"/>
      <c r="F39" s="90"/>
      <c r="G39" s="90"/>
      <c r="H39" s="90"/>
      <c r="I39" s="90"/>
      <c r="J39" s="90"/>
      <c r="K39" s="90"/>
      <c r="L39" s="90"/>
      <c r="M39" s="90"/>
      <c r="N39" s="90"/>
      <c r="O39" s="90"/>
      <c r="P39" s="90"/>
      <c r="Q39" s="90"/>
      <c r="R39" s="90"/>
      <c r="S39" s="90"/>
      <c r="T39" s="90"/>
      <c r="U39" s="95"/>
      <c r="V39" s="92"/>
      <c r="W39" s="92"/>
      <c r="X39" s="92"/>
      <c r="Y39" s="92"/>
      <c r="Z39" s="92"/>
      <c r="AA39" s="92"/>
      <c r="AB39" s="92"/>
      <c r="AC39" s="92"/>
      <c r="AD39" s="92"/>
      <c r="AE39" s="92"/>
      <c r="AF39" s="92"/>
      <c r="AG39" s="92"/>
      <c r="AH39" s="98"/>
      <c r="AI39" s="90"/>
      <c r="AJ39" s="90"/>
      <c r="AK39" s="90"/>
      <c r="AL39" s="90"/>
      <c r="AM39" s="90"/>
      <c r="AN39" s="90"/>
      <c r="AO39" s="90"/>
      <c r="AP39" s="90"/>
      <c r="AQ39" s="90"/>
      <c r="AR39" s="90"/>
      <c r="AS39" s="90"/>
      <c r="AT39" s="90"/>
      <c r="AU39" s="90"/>
      <c r="AV39" s="90"/>
      <c r="AW39" s="90"/>
      <c r="AX39" s="90"/>
      <c r="AY39" s="95"/>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8"/>
      <c r="CG39" s="90"/>
      <c r="CH39" s="90"/>
      <c r="CI39" s="90"/>
      <c r="CJ39" s="90"/>
      <c r="CK39" s="90"/>
      <c r="CL39" s="90"/>
      <c r="CM39" s="90"/>
      <c r="CN39" s="90"/>
      <c r="CO39" s="90"/>
      <c r="CP39" s="90"/>
      <c r="CQ39" s="90"/>
      <c r="CR39" s="90"/>
      <c r="CS39" s="90"/>
      <c r="CT39" s="90"/>
      <c r="CU39" s="90"/>
      <c r="CV39" s="90"/>
      <c r="CW39" s="90"/>
      <c r="CX39" s="90"/>
      <c r="CY39" s="90"/>
      <c r="CZ39" s="90"/>
      <c r="DA39" s="124"/>
    </row>
    <row r="40" spans="2:105" x14ac:dyDescent="0.3">
      <c r="D40" s="11"/>
      <c r="E40" s="11"/>
      <c r="F40" s="11"/>
      <c r="G40" s="11"/>
      <c r="N40" s="11"/>
      <c r="O40" s="11"/>
      <c r="V40" s="30"/>
      <c r="W40" s="30"/>
      <c r="X40" s="30"/>
      <c r="Y40" s="30"/>
      <c r="Z40" s="30"/>
      <c r="AA40" s="30"/>
      <c r="AB40" s="30"/>
      <c r="AC40" s="30"/>
      <c r="AD40" s="30"/>
      <c r="AE40" s="30"/>
      <c r="AF40" s="30"/>
      <c r="AG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row>
    <row r="41" spans="2:105" x14ac:dyDescent="0.3">
      <c r="B41" s="99" t="s">
        <v>51</v>
      </c>
      <c r="C41" s="100"/>
      <c r="D41" s="100"/>
      <c r="E41" s="37">
        <f>SUM(E8:E39)</f>
        <v>100</v>
      </c>
      <c r="F41" s="82">
        <f>SUM(G8:G39)</f>
        <v>155</v>
      </c>
      <c r="G41" s="83"/>
      <c r="H41" s="82">
        <f>SUM(I8:I39)</f>
        <v>20</v>
      </c>
      <c r="I41" s="83"/>
      <c r="J41" s="82">
        <f>SUM(K8:K39)</f>
        <v>180</v>
      </c>
      <c r="K41" s="83"/>
      <c r="L41" s="82">
        <f>SUM(M8:M39)</f>
        <v>125</v>
      </c>
      <c r="M41" s="83"/>
      <c r="N41" s="82">
        <f>SUM(O8:O39)</f>
        <v>100</v>
      </c>
      <c r="O41" s="83"/>
      <c r="P41" s="82">
        <f>SUM(Q8:Q39)</f>
        <v>200</v>
      </c>
      <c r="Q41" s="83"/>
      <c r="R41" s="82">
        <f>SUM(S8:S39)</f>
        <v>15</v>
      </c>
      <c r="S41" s="83"/>
      <c r="T41" s="82">
        <f>SUM(U8:U39)</f>
        <v>120</v>
      </c>
      <c r="U41" s="84"/>
      <c r="V41" s="85">
        <f>SUM(W8:W39)</f>
        <v>115</v>
      </c>
      <c r="W41" s="86"/>
      <c r="X41" s="85">
        <f>SUM(Y8:Y39)</f>
        <v>95</v>
      </c>
      <c r="Y41" s="86"/>
      <c r="Z41" s="85">
        <f>SUM(AA8:AA39)</f>
        <v>0</v>
      </c>
      <c r="AA41" s="86"/>
      <c r="AB41" s="85">
        <f>SUM(AC8:AC39)</f>
        <v>0</v>
      </c>
      <c r="AC41" s="86"/>
      <c r="AD41" s="85">
        <f>SUM(AE8:AE39)</f>
        <v>0</v>
      </c>
      <c r="AE41" s="86"/>
      <c r="AF41" s="85">
        <f>SUM(AG8:AG39)</f>
        <v>0</v>
      </c>
      <c r="AG41" s="86"/>
      <c r="AH41" s="87">
        <f>SUM(AI8:AI39)</f>
        <v>0</v>
      </c>
      <c r="AI41" s="83"/>
      <c r="AJ41" s="82">
        <f>SUM(AK8:AK39)</f>
        <v>0</v>
      </c>
      <c r="AK41" s="83"/>
      <c r="AL41" s="82">
        <f>SUM(AM8:AM39)</f>
        <v>0</v>
      </c>
      <c r="AM41" s="83"/>
      <c r="AN41" s="82">
        <f>SUM(AO8:AO39)</f>
        <v>0</v>
      </c>
      <c r="AO41" s="83"/>
      <c r="AP41" s="82">
        <f>SUM(AQ8:AQ39)</f>
        <v>0</v>
      </c>
      <c r="AQ41" s="83"/>
      <c r="AR41" s="82">
        <f>SUM(AS8:AS39)</f>
        <v>0</v>
      </c>
      <c r="AS41" s="83"/>
      <c r="AT41" s="82">
        <f>SUM(AU8:AU39)</f>
        <v>0</v>
      </c>
      <c r="AU41" s="83"/>
      <c r="AV41" s="82">
        <f>SUM(AW8:AW39)</f>
        <v>0</v>
      </c>
      <c r="AW41" s="83"/>
      <c r="AX41" s="82">
        <f>SUM(AY8:AY39)</f>
        <v>0</v>
      </c>
      <c r="AY41" s="83"/>
      <c r="AZ41" s="82">
        <f>SUM(BA8:BA39)</f>
        <v>0</v>
      </c>
      <c r="BA41" s="83"/>
      <c r="BB41" s="82">
        <f>SUM(BC8:BC39)</f>
        <v>0</v>
      </c>
      <c r="BC41" s="83"/>
      <c r="BD41" s="82">
        <f>SUM(BE8:BE39)</f>
        <v>0</v>
      </c>
      <c r="BE41" s="83"/>
      <c r="BF41" s="82">
        <f>SUM(BG8:BG39)</f>
        <v>0</v>
      </c>
      <c r="BG41" s="83"/>
      <c r="BH41" s="82">
        <f>SUM(BI8:BI39)</f>
        <v>0</v>
      </c>
      <c r="BI41" s="83"/>
      <c r="BJ41" s="82">
        <f>SUM(BK8:BK39)</f>
        <v>0</v>
      </c>
      <c r="BK41" s="83"/>
      <c r="BL41" s="82">
        <f>SUM(BM8:BM39)</f>
        <v>0</v>
      </c>
      <c r="BM41" s="83"/>
      <c r="BN41" s="82">
        <f>SUM(BO8:BO39)</f>
        <v>0</v>
      </c>
      <c r="BO41" s="83"/>
      <c r="BP41" s="82">
        <f>SUM(BQ8:BQ39)</f>
        <v>0</v>
      </c>
      <c r="BQ41" s="83"/>
      <c r="BR41" s="82">
        <f>SUM(BS8:BS39)</f>
        <v>0</v>
      </c>
      <c r="BS41" s="83"/>
      <c r="BT41" s="82">
        <f>SUM(BU8:BU39)</f>
        <v>0</v>
      </c>
      <c r="BU41" s="83"/>
      <c r="BV41" s="82">
        <f>SUM(BW8:BW39)</f>
        <v>0</v>
      </c>
      <c r="BW41" s="83"/>
      <c r="BX41" s="82">
        <f>SUM(BY8:BY39)</f>
        <v>0</v>
      </c>
      <c r="BY41" s="83"/>
      <c r="BZ41" s="82">
        <f>SUM(CA8:CA39)</f>
        <v>0</v>
      </c>
      <c r="CA41" s="83"/>
      <c r="CB41" s="82">
        <f>SUM(CC8:CC39)</f>
        <v>0</v>
      </c>
      <c r="CC41" s="83"/>
      <c r="CD41" s="82">
        <f>SUM(CE8:CE39)</f>
        <v>0</v>
      </c>
      <c r="CE41" s="83"/>
      <c r="CF41" s="82">
        <f>SUM(CG8:CG39)</f>
        <v>0</v>
      </c>
      <c r="CG41" s="83"/>
      <c r="CH41" s="82">
        <f>SUM(CI8:CI39)</f>
        <v>0</v>
      </c>
      <c r="CI41" s="83"/>
      <c r="CJ41" s="82">
        <f>SUM(CK8:CK39)</f>
        <v>0</v>
      </c>
      <c r="CK41" s="83"/>
      <c r="CL41" s="82">
        <f>SUM(CM8:CM39)</f>
        <v>0</v>
      </c>
      <c r="CM41" s="83"/>
      <c r="CN41" s="82">
        <f>SUM(CO8:CO39)</f>
        <v>0</v>
      </c>
      <c r="CO41" s="83"/>
      <c r="CP41" s="82">
        <f>SUM(CQ8:CQ39)</f>
        <v>0</v>
      </c>
      <c r="CQ41" s="83"/>
      <c r="CR41" s="82">
        <f>SUM(CS8:CS39)</f>
        <v>0</v>
      </c>
      <c r="CS41" s="83"/>
      <c r="CT41" s="82">
        <f>SUM(CU8:CU39)</f>
        <v>0</v>
      </c>
      <c r="CU41" s="83"/>
      <c r="CV41" s="82">
        <f>SUM(CW8:CW39)</f>
        <v>0</v>
      </c>
      <c r="CW41" s="83"/>
      <c r="CX41" s="82">
        <f>SUM(CY8:CY39)</f>
        <v>0</v>
      </c>
      <c r="CY41" s="83"/>
      <c r="CZ41" s="82">
        <f>SUM(DA8:DA39)</f>
        <v>0</v>
      </c>
      <c r="DA41" s="83"/>
    </row>
    <row r="42" spans="2:105" x14ac:dyDescent="0.3">
      <c r="E42" s="11"/>
      <c r="F42" s="11"/>
      <c r="N42" s="11"/>
    </row>
    <row r="43" spans="2:105" x14ac:dyDescent="0.3"/>
    <row r="44" spans="2:105" x14ac:dyDescent="0.3"/>
    <row r="45" spans="2:105" x14ac:dyDescent="0.3"/>
    <row r="46" spans="2:105" x14ac:dyDescent="0.3"/>
    <row r="47" spans="2:105" x14ac:dyDescent="0.3"/>
    <row r="48" spans="2:105" x14ac:dyDescent="0.3"/>
    <row r="49" x14ac:dyDescent="0.3"/>
    <row r="50" x14ac:dyDescent="0.3"/>
    <row r="51" x14ac:dyDescent="0.3"/>
    <row r="52" x14ac:dyDescent="0.3"/>
    <row r="53" x14ac:dyDescent="0.3"/>
    <row r="54" x14ac:dyDescent="0.3"/>
    <row r="55" x14ac:dyDescent="0.3"/>
    <row r="56" x14ac:dyDescent="0.3"/>
    <row r="57" x14ac:dyDescent="0.3"/>
  </sheetData>
  <mergeCells count="920">
    <mergeCell ref="CW36:CW39"/>
    <mergeCell ref="CX36:CX39"/>
    <mergeCell ref="CY36:CY39"/>
    <mergeCell ref="CZ36:CZ39"/>
    <mergeCell ref="DA36:DA39"/>
    <mergeCell ref="BV41:BW41"/>
    <mergeCell ref="BX41:BY41"/>
    <mergeCell ref="BZ41:CA41"/>
    <mergeCell ref="CB41:CC41"/>
    <mergeCell ref="CD41:CE41"/>
    <mergeCell ref="CF41:CG41"/>
    <mergeCell ref="CH41:CI41"/>
    <mergeCell ref="CJ41:CK41"/>
    <mergeCell ref="CL41:CM41"/>
    <mergeCell ref="CN41:CO41"/>
    <mergeCell ref="CP41:CQ41"/>
    <mergeCell ref="CR41:CS41"/>
    <mergeCell ref="CT41:CU41"/>
    <mergeCell ref="CV41:CW41"/>
    <mergeCell ref="CX41:CY41"/>
    <mergeCell ref="CZ41:DA41"/>
    <mergeCell ref="CN36:CN39"/>
    <mergeCell ref="CO36:CO39"/>
    <mergeCell ref="CP36:CP39"/>
    <mergeCell ref="CQ36:CQ39"/>
    <mergeCell ref="CR36:CR39"/>
    <mergeCell ref="CS36:CS39"/>
    <mergeCell ref="CT36:CT39"/>
    <mergeCell ref="CU36:CU39"/>
    <mergeCell ref="CV36:CV39"/>
    <mergeCell ref="CE36:CE39"/>
    <mergeCell ref="CF36:CF39"/>
    <mergeCell ref="CG36:CG39"/>
    <mergeCell ref="CH36:CH39"/>
    <mergeCell ref="CI36:CI39"/>
    <mergeCell ref="CJ36:CJ39"/>
    <mergeCell ref="CK36:CK39"/>
    <mergeCell ref="CL36:CL39"/>
    <mergeCell ref="CM36:CM39"/>
    <mergeCell ref="BV36:BV39"/>
    <mergeCell ref="BW36:BW39"/>
    <mergeCell ref="BX36:BX39"/>
    <mergeCell ref="BY36:BY39"/>
    <mergeCell ref="BZ36:BZ39"/>
    <mergeCell ref="CA36:CA39"/>
    <mergeCell ref="CB36:CB39"/>
    <mergeCell ref="CC36:CC39"/>
    <mergeCell ref="CD36:CD39"/>
    <mergeCell ref="CS32:CS35"/>
    <mergeCell ref="CT32:CT35"/>
    <mergeCell ref="CU32:CU35"/>
    <mergeCell ref="CV32:CV35"/>
    <mergeCell ref="CW32:CW35"/>
    <mergeCell ref="CX32:CX35"/>
    <mergeCell ref="CY32:CY35"/>
    <mergeCell ref="CZ32:CZ35"/>
    <mergeCell ref="DA32:DA35"/>
    <mergeCell ref="DA28:DA31"/>
    <mergeCell ref="BV32:BV35"/>
    <mergeCell ref="BW32:BW35"/>
    <mergeCell ref="BX32:BX35"/>
    <mergeCell ref="BY32:BY35"/>
    <mergeCell ref="BZ32:BZ35"/>
    <mergeCell ref="CA32:CA35"/>
    <mergeCell ref="CB32:CB35"/>
    <mergeCell ref="CC32:CC35"/>
    <mergeCell ref="CD32:CD35"/>
    <mergeCell ref="CE32:CE35"/>
    <mergeCell ref="CF32:CF35"/>
    <mergeCell ref="CG32:CG35"/>
    <mergeCell ref="CH32:CH35"/>
    <mergeCell ref="CI32:CI35"/>
    <mergeCell ref="CJ32:CJ35"/>
    <mergeCell ref="CK32:CK35"/>
    <mergeCell ref="CL32:CL35"/>
    <mergeCell ref="CM32:CM35"/>
    <mergeCell ref="CN32:CN35"/>
    <mergeCell ref="CO32:CO35"/>
    <mergeCell ref="CP32:CP35"/>
    <mergeCell ref="CQ32:CQ35"/>
    <mergeCell ref="CR32:CR35"/>
    <mergeCell ref="CR28:CR31"/>
    <mergeCell ref="CS28:CS31"/>
    <mergeCell ref="CT28:CT31"/>
    <mergeCell ref="CU28:CU31"/>
    <mergeCell ref="CV28:CV31"/>
    <mergeCell ref="CW28:CW31"/>
    <mergeCell ref="CX28:CX31"/>
    <mergeCell ref="CY28:CY31"/>
    <mergeCell ref="CZ28:CZ31"/>
    <mergeCell ref="CZ24:CZ27"/>
    <mergeCell ref="DA24:DA27"/>
    <mergeCell ref="BV28:BV31"/>
    <mergeCell ref="BW28:BW31"/>
    <mergeCell ref="BX28:BX31"/>
    <mergeCell ref="BY28:BY31"/>
    <mergeCell ref="BZ28:BZ31"/>
    <mergeCell ref="CA28:CA31"/>
    <mergeCell ref="CB28:CB31"/>
    <mergeCell ref="CC28:CC31"/>
    <mergeCell ref="CD28:CD31"/>
    <mergeCell ref="CE28:CE31"/>
    <mergeCell ref="CF28:CF31"/>
    <mergeCell ref="CG28:CG31"/>
    <mergeCell ref="CH28:CH31"/>
    <mergeCell ref="CI28:CI31"/>
    <mergeCell ref="CJ28:CJ31"/>
    <mergeCell ref="CK28:CK31"/>
    <mergeCell ref="CL28:CL31"/>
    <mergeCell ref="CM28:CM31"/>
    <mergeCell ref="CN28:CN31"/>
    <mergeCell ref="CO28:CO31"/>
    <mergeCell ref="CP28:CP31"/>
    <mergeCell ref="CQ28:CQ31"/>
    <mergeCell ref="CQ24:CQ27"/>
    <mergeCell ref="CR24:CR27"/>
    <mergeCell ref="CS24:CS27"/>
    <mergeCell ref="CT24:CT27"/>
    <mergeCell ref="CU24:CU27"/>
    <mergeCell ref="CV24:CV27"/>
    <mergeCell ref="CW24:CW27"/>
    <mergeCell ref="CX24:CX27"/>
    <mergeCell ref="CY24:CY27"/>
    <mergeCell ref="CY20:CY23"/>
    <mergeCell ref="CZ20:CZ23"/>
    <mergeCell ref="DA20:DA23"/>
    <mergeCell ref="BV24:BV27"/>
    <mergeCell ref="BW24:BW27"/>
    <mergeCell ref="BX24:BX27"/>
    <mergeCell ref="BY24:BY27"/>
    <mergeCell ref="BZ24:BZ27"/>
    <mergeCell ref="CA24:CA27"/>
    <mergeCell ref="CB24:CB27"/>
    <mergeCell ref="CC24:CC27"/>
    <mergeCell ref="CD24:CD27"/>
    <mergeCell ref="CE24:CE27"/>
    <mergeCell ref="CF24:CF27"/>
    <mergeCell ref="CG24:CG27"/>
    <mergeCell ref="CH24:CH27"/>
    <mergeCell ref="CI24:CI27"/>
    <mergeCell ref="CJ24:CJ27"/>
    <mergeCell ref="CK24:CK27"/>
    <mergeCell ref="CL24:CL27"/>
    <mergeCell ref="CM24:CM27"/>
    <mergeCell ref="CN24:CN27"/>
    <mergeCell ref="CO24:CO27"/>
    <mergeCell ref="CP24:CP27"/>
    <mergeCell ref="CP20:CP23"/>
    <mergeCell ref="CQ20:CQ23"/>
    <mergeCell ref="CR20:CR23"/>
    <mergeCell ref="CS20:CS23"/>
    <mergeCell ref="CT20:CT23"/>
    <mergeCell ref="CU20:CU23"/>
    <mergeCell ref="CV20:CV23"/>
    <mergeCell ref="CW20:CW23"/>
    <mergeCell ref="CX20:CX23"/>
    <mergeCell ref="CX16:CX19"/>
    <mergeCell ref="CY16:CY19"/>
    <mergeCell ref="CZ16:CZ19"/>
    <mergeCell ref="DA16:DA19"/>
    <mergeCell ref="BV20:BV23"/>
    <mergeCell ref="BW20:BW23"/>
    <mergeCell ref="BX20:BX23"/>
    <mergeCell ref="BY20:BY23"/>
    <mergeCell ref="BZ20:BZ23"/>
    <mergeCell ref="CA20:CA23"/>
    <mergeCell ref="CB20:CB23"/>
    <mergeCell ref="CC20:CC23"/>
    <mergeCell ref="CD20:CD23"/>
    <mergeCell ref="CE20:CE23"/>
    <mergeCell ref="CF20:CF23"/>
    <mergeCell ref="CG20:CG23"/>
    <mergeCell ref="CH20:CH23"/>
    <mergeCell ref="CI20:CI23"/>
    <mergeCell ref="CJ20:CJ23"/>
    <mergeCell ref="CK20:CK23"/>
    <mergeCell ref="CL20:CL23"/>
    <mergeCell ref="CM20:CM23"/>
    <mergeCell ref="CN20:CN23"/>
    <mergeCell ref="CO20:CO23"/>
    <mergeCell ref="CO16:CO19"/>
    <mergeCell ref="CP16:CP19"/>
    <mergeCell ref="CQ16:CQ19"/>
    <mergeCell ref="CR16:CR19"/>
    <mergeCell ref="CS16:CS19"/>
    <mergeCell ref="CT16:CT19"/>
    <mergeCell ref="CU16:CU19"/>
    <mergeCell ref="CV16:CV19"/>
    <mergeCell ref="CW16:CW19"/>
    <mergeCell ref="CW12:CW15"/>
    <mergeCell ref="CX12:CX15"/>
    <mergeCell ref="CY12:CY15"/>
    <mergeCell ref="CZ12:CZ15"/>
    <mergeCell ref="DA12:DA15"/>
    <mergeCell ref="BV16:BV19"/>
    <mergeCell ref="BW16:BW19"/>
    <mergeCell ref="BX16:BX19"/>
    <mergeCell ref="BY16:BY19"/>
    <mergeCell ref="BZ16:BZ19"/>
    <mergeCell ref="CA16:CA19"/>
    <mergeCell ref="CB16:CB19"/>
    <mergeCell ref="CC16:CC19"/>
    <mergeCell ref="CD16:CD19"/>
    <mergeCell ref="CE16:CE19"/>
    <mergeCell ref="CF16:CF19"/>
    <mergeCell ref="CG16:CG19"/>
    <mergeCell ref="CH16:CH19"/>
    <mergeCell ref="CI16:CI19"/>
    <mergeCell ref="CJ16:CJ19"/>
    <mergeCell ref="CK16:CK19"/>
    <mergeCell ref="CL16:CL19"/>
    <mergeCell ref="CM16:CM19"/>
    <mergeCell ref="CN16:CN19"/>
    <mergeCell ref="CN12:CN15"/>
    <mergeCell ref="CO12:CO15"/>
    <mergeCell ref="CP12:CP15"/>
    <mergeCell ref="CQ12:CQ15"/>
    <mergeCell ref="CR12:CR15"/>
    <mergeCell ref="CS12:CS15"/>
    <mergeCell ref="CT12:CT15"/>
    <mergeCell ref="CU12:CU15"/>
    <mergeCell ref="CV12:CV15"/>
    <mergeCell ref="CV8:CV11"/>
    <mergeCell ref="CW8:CW11"/>
    <mergeCell ref="CX8:CX11"/>
    <mergeCell ref="CY8:CY11"/>
    <mergeCell ref="CZ8:CZ11"/>
    <mergeCell ref="DA8:DA11"/>
    <mergeCell ref="BV12:BV15"/>
    <mergeCell ref="BW12:BW15"/>
    <mergeCell ref="BX12:BX15"/>
    <mergeCell ref="BY12:BY15"/>
    <mergeCell ref="BZ12:BZ15"/>
    <mergeCell ref="CA12:CA15"/>
    <mergeCell ref="CB12:CB15"/>
    <mergeCell ref="CC12:CC15"/>
    <mergeCell ref="CD12:CD15"/>
    <mergeCell ref="CE12:CE15"/>
    <mergeCell ref="CF12:CF15"/>
    <mergeCell ref="CG12:CG15"/>
    <mergeCell ref="CH12:CH15"/>
    <mergeCell ref="CI12:CI15"/>
    <mergeCell ref="CJ12:CJ15"/>
    <mergeCell ref="CK12:CK15"/>
    <mergeCell ref="CL12:CL15"/>
    <mergeCell ref="CM12:CM15"/>
    <mergeCell ref="CM8:CM11"/>
    <mergeCell ref="CN8:CN11"/>
    <mergeCell ref="CO8:CO11"/>
    <mergeCell ref="CP8:CP11"/>
    <mergeCell ref="CQ8:CQ11"/>
    <mergeCell ref="CR8:CR11"/>
    <mergeCell ref="CS8:CS11"/>
    <mergeCell ref="CT8:CT11"/>
    <mergeCell ref="CU8:CU11"/>
    <mergeCell ref="CN7:CO7"/>
    <mergeCell ref="CP7:CQ7"/>
    <mergeCell ref="CR7:CS7"/>
    <mergeCell ref="CT7:CU7"/>
    <mergeCell ref="CV7:CW7"/>
    <mergeCell ref="CX7:CY7"/>
    <mergeCell ref="CZ7:DA7"/>
    <mergeCell ref="BV8:BV11"/>
    <mergeCell ref="BW8:BW11"/>
    <mergeCell ref="BX8:BX11"/>
    <mergeCell ref="BY8:BY11"/>
    <mergeCell ref="BZ8:BZ11"/>
    <mergeCell ref="CA8:CA11"/>
    <mergeCell ref="CB8:CB11"/>
    <mergeCell ref="CC8:CC11"/>
    <mergeCell ref="CD8:CD11"/>
    <mergeCell ref="CE8:CE11"/>
    <mergeCell ref="CF8:CF11"/>
    <mergeCell ref="CG8:CG11"/>
    <mergeCell ref="CH8:CH11"/>
    <mergeCell ref="CI8:CI11"/>
    <mergeCell ref="CJ8:CJ11"/>
    <mergeCell ref="CK8:CK11"/>
    <mergeCell ref="CL8:CL11"/>
    <mergeCell ref="BV7:BW7"/>
    <mergeCell ref="BX7:BY7"/>
    <mergeCell ref="BZ7:CA7"/>
    <mergeCell ref="CB7:CC7"/>
    <mergeCell ref="CD7:CE7"/>
    <mergeCell ref="CF7:CG7"/>
    <mergeCell ref="CH7:CI7"/>
    <mergeCell ref="CJ7:CK7"/>
    <mergeCell ref="CL7:CM7"/>
    <mergeCell ref="AU32:AU35"/>
    <mergeCell ref="AV32:AV35"/>
    <mergeCell ref="AW32:AW35"/>
    <mergeCell ref="AX32:AX35"/>
    <mergeCell ref="AY32:AY35"/>
    <mergeCell ref="AZ32:AZ35"/>
    <mergeCell ref="BA32:BA35"/>
    <mergeCell ref="AU36:AU39"/>
    <mergeCell ref="AV36:AV39"/>
    <mergeCell ref="AW36:AW39"/>
    <mergeCell ref="AX36:AX39"/>
    <mergeCell ref="AY36:AY39"/>
    <mergeCell ref="AZ36:AZ39"/>
    <mergeCell ref="BA36:BA39"/>
    <mergeCell ref="AL36:AL39"/>
    <mergeCell ref="AM36:AM39"/>
    <mergeCell ref="AN36:AN39"/>
    <mergeCell ref="AO36:AO39"/>
    <mergeCell ref="AP36:AP39"/>
    <mergeCell ref="AQ36:AQ39"/>
    <mergeCell ref="AR36:AR39"/>
    <mergeCell ref="AS36:AS39"/>
    <mergeCell ref="AT36:AT39"/>
    <mergeCell ref="AL32:AL35"/>
    <mergeCell ref="AM32:AM35"/>
    <mergeCell ref="AN32:AN35"/>
    <mergeCell ref="AO32:AO35"/>
    <mergeCell ref="AP32:AP35"/>
    <mergeCell ref="AQ32:AQ35"/>
    <mergeCell ref="AR32:AR35"/>
    <mergeCell ref="AS32:AS35"/>
    <mergeCell ref="AT32:AT35"/>
    <mergeCell ref="AV24:AV27"/>
    <mergeCell ref="AW24:AW27"/>
    <mergeCell ref="AX24:AX27"/>
    <mergeCell ref="AY24:AY27"/>
    <mergeCell ref="AZ24:AZ27"/>
    <mergeCell ref="BA24:BA27"/>
    <mergeCell ref="AL28:AL31"/>
    <mergeCell ref="AM28:AM31"/>
    <mergeCell ref="AN28:AN31"/>
    <mergeCell ref="AO28:AO31"/>
    <mergeCell ref="AP28:AP31"/>
    <mergeCell ref="AQ28:AQ31"/>
    <mergeCell ref="AR28:AR31"/>
    <mergeCell ref="AS28:AS31"/>
    <mergeCell ref="AT28:AT31"/>
    <mergeCell ref="AU28:AU31"/>
    <mergeCell ref="AV28:AV31"/>
    <mergeCell ref="AW28:AW31"/>
    <mergeCell ref="AX28:AX31"/>
    <mergeCell ref="AY28:AY31"/>
    <mergeCell ref="AZ28:AZ31"/>
    <mergeCell ref="BA28:BA31"/>
    <mergeCell ref="AL24:AL27"/>
    <mergeCell ref="AM24:AM27"/>
    <mergeCell ref="AN24:AN27"/>
    <mergeCell ref="AO24:AO27"/>
    <mergeCell ref="AP24:AP27"/>
    <mergeCell ref="AQ24:AQ27"/>
    <mergeCell ref="AR24:AR27"/>
    <mergeCell ref="AS24:AS27"/>
    <mergeCell ref="AT24:AT27"/>
    <mergeCell ref="AU16:AU19"/>
    <mergeCell ref="AN16:AN19"/>
    <mergeCell ref="AO16:AO19"/>
    <mergeCell ref="AP16:AP19"/>
    <mergeCell ref="AQ16:AQ19"/>
    <mergeCell ref="AR16:AR19"/>
    <mergeCell ref="AS16:AS19"/>
    <mergeCell ref="AT16:AT19"/>
    <mergeCell ref="AU24:AU27"/>
    <mergeCell ref="AU20:AU23"/>
    <mergeCell ref="AR12:AR15"/>
    <mergeCell ref="AS12:AS15"/>
    <mergeCell ref="AT12:AT15"/>
    <mergeCell ref="AZ20:AZ23"/>
    <mergeCell ref="BA20:BA23"/>
    <mergeCell ref="AL16:AL19"/>
    <mergeCell ref="AM16:AM19"/>
    <mergeCell ref="AL20:AL23"/>
    <mergeCell ref="AM20:AM23"/>
    <mergeCell ref="AN20:AN23"/>
    <mergeCell ref="AO20:AO23"/>
    <mergeCell ref="AP20:AP23"/>
    <mergeCell ref="AQ20:AQ23"/>
    <mergeCell ref="AR20:AR23"/>
    <mergeCell ref="AS20:AS23"/>
    <mergeCell ref="AT20:AT23"/>
    <mergeCell ref="AZ16:AZ19"/>
    <mergeCell ref="BA16:BA19"/>
    <mergeCell ref="AV20:AV23"/>
    <mergeCell ref="AW20:AW23"/>
    <mergeCell ref="AX20:AX23"/>
    <mergeCell ref="AY20:AY23"/>
    <mergeCell ref="AL8:AL11"/>
    <mergeCell ref="AV16:AV19"/>
    <mergeCell ref="AW16:AW19"/>
    <mergeCell ref="AX16:AX19"/>
    <mergeCell ref="AY16:AY19"/>
    <mergeCell ref="AM8:AM11"/>
    <mergeCell ref="AN8:AN11"/>
    <mergeCell ref="AO8:AO11"/>
    <mergeCell ref="AP8:AP11"/>
    <mergeCell ref="AQ8:AQ11"/>
    <mergeCell ref="AR8:AR11"/>
    <mergeCell ref="AS8:AS11"/>
    <mergeCell ref="AT8:AT11"/>
    <mergeCell ref="AU8:AU11"/>
    <mergeCell ref="AV8:AV11"/>
    <mergeCell ref="AW8:AW11"/>
    <mergeCell ref="AX8:AX11"/>
    <mergeCell ref="AY8:AY11"/>
    <mergeCell ref="AL12:AL15"/>
    <mergeCell ref="AM12:AM15"/>
    <mergeCell ref="AN12:AN15"/>
    <mergeCell ref="AO12:AO15"/>
    <mergeCell ref="AP12:AP15"/>
    <mergeCell ref="AQ12:AQ15"/>
    <mergeCell ref="AZ8:AZ11"/>
    <mergeCell ref="BA8:BA11"/>
    <mergeCell ref="AU12:AU15"/>
    <mergeCell ref="AV12:AV15"/>
    <mergeCell ref="AW12:AW15"/>
    <mergeCell ref="AX12:AX15"/>
    <mergeCell ref="AY12:AY15"/>
    <mergeCell ref="AZ12:AZ15"/>
    <mergeCell ref="BA12:BA15"/>
    <mergeCell ref="BC32:BC35"/>
    <mergeCell ref="BD32:BD35"/>
    <mergeCell ref="BE32:BE35"/>
    <mergeCell ref="BF32:BF35"/>
    <mergeCell ref="BG32:BG35"/>
    <mergeCell ref="BH32:BH35"/>
    <mergeCell ref="BI32:BI35"/>
    <mergeCell ref="BB36:BB39"/>
    <mergeCell ref="BC36:BC39"/>
    <mergeCell ref="BD36:BD39"/>
    <mergeCell ref="BE36:BE39"/>
    <mergeCell ref="BF36:BF39"/>
    <mergeCell ref="BG36:BG39"/>
    <mergeCell ref="BH36:BH39"/>
    <mergeCell ref="BI36:BI39"/>
    <mergeCell ref="BB32:BB35"/>
    <mergeCell ref="BC24:BC27"/>
    <mergeCell ref="BD24:BD27"/>
    <mergeCell ref="BE24:BE27"/>
    <mergeCell ref="BF24:BF27"/>
    <mergeCell ref="BG24:BG27"/>
    <mergeCell ref="BH24:BH27"/>
    <mergeCell ref="BI24:BI27"/>
    <mergeCell ref="BB28:BB31"/>
    <mergeCell ref="BC28:BC31"/>
    <mergeCell ref="BD28:BD31"/>
    <mergeCell ref="BE28:BE31"/>
    <mergeCell ref="BF28:BF31"/>
    <mergeCell ref="BG28:BG31"/>
    <mergeCell ref="BH28:BH31"/>
    <mergeCell ref="BI28:BI31"/>
    <mergeCell ref="BB24:BB27"/>
    <mergeCell ref="BC16:BC19"/>
    <mergeCell ref="BD16:BD19"/>
    <mergeCell ref="BE16:BE19"/>
    <mergeCell ref="BF16:BF19"/>
    <mergeCell ref="BG16:BG19"/>
    <mergeCell ref="BH16:BH19"/>
    <mergeCell ref="BI16:BI19"/>
    <mergeCell ref="BB20:BB23"/>
    <mergeCell ref="BC20:BC23"/>
    <mergeCell ref="BD20:BD23"/>
    <mergeCell ref="BE20:BE23"/>
    <mergeCell ref="BF20:BF23"/>
    <mergeCell ref="BG20:BG23"/>
    <mergeCell ref="BH20:BH23"/>
    <mergeCell ref="BI20:BI23"/>
    <mergeCell ref="BB16:BB19"/>
    <mergeCell ref="BC8:BC11"/>
    <mergeCell ref="BD8:BD11"/>
    <mergeCell ref="BE8:BE11"/>
    <mergeCell ref="BF8:BF11"/>
    <mergeCell ref="BG8:BG11"/>
    <mergeCell ref="BH8:BH11"/>
    <mergeCell ref="BI8:BI11"/>
    <mergeCell ref="BB12:BB15"/>
    <mergeCell ref="BC12:BC15"/>
    <mergeCell ref="BD12:BD15"/>
    <mergeCell ref="BE12:BE15"/>
    <mergeCell ref="BF12:BF15"/>
    <mergeCell ref="BG12:BG15"/>
    <mergeCell ref="BH12:BH15"/>
    <mergeCell ref="BI12:BI15"/>
    <mergeCell ref="BB8:BB11"/>
    <mergeCell ref="BJ32:BJ35"/>
    <mergeCell ref="BK32:BK35"/>
    <mergeCell ref="BL32:BL35"/>
    <mergeCell ref="BM32:BM35"/>
    <mergeCell ref="BN32:BN35"/>
    <mergeCell ref="BO32:BO35"/>
    <mergeCell ref="BP32:BP35"/>
    <mergeCell ref="BQ32:BQ35"/>
    <mergeCell ref="BJ36:BJ39"/>
    <mergeCell ref="BK36:BK39"/>
    <mergeCell ref="BL36:BL39"/>
    <mergeCell ref="BM36:BM39"/>
    <mergeCell ref="BN36:BN39"/>
    <mergeCell ref="BO36:BO39"/>
    <mergeCell ref="BP36:BP39"/>
    <mergeCell ref="BQ36:BQ39"/>
    <mergeCell ref="BJ24:BJ27"/>
    <mergeCell ref="BK24:BK27"/>
    <mergeCell ref="BL24:BL27"/>
    <mergeCell ref="BM24:BM27"/>
    <mergeCell ref="BN24:BN27"/>
    <mergeCell ref="BO24:BO27"/>
    <mergeCell ref="BP24:BP27"/>
    <mergeCell ref="BQ24:BQ27"/>
    <mergeCell ref="BJ28:BJ31"/>
    <mergeCell ref="BK28:BK31"/>
    <mergeCell ref="BL28:BL31"/>
    <mergeCell ref="BM28:BM31"/>
    <mergeCell ref="BN28:BN31"/>
    <mergeCell ref="BO28:BO31"/>
    <mergeCell ref="BP28:BP31"/>
    <mergeCell ref="BQ28:BQ31"/>
    <mergeCell ref="BJ16:BJ19"/>
    <mergeCell ref="BK16:BK19"/>
    <mergeCell ref="BL16:BL19"/>
    <mergeCell ref="BM16:BM19"/>
    <mergeCell ref="BN16:BN19"/>
    <mergeCell ref="BO16:BO19"/>
    <mergeCell ref="BP16:BP19"/>
    <mergeCell ref="BQ16:BQ19"/>
    <mergeCell ref="BJ20:BJ23"/>
    <mergeCell ref="BK20:BK23"/>
    <mergeCell ref="BL20:BL23"/>
    <mergeCell ref="BM20:BM23"/>
    <mergeCell ref="BN20:BN23"/>
    <mergeCell ref="BO20:BO23"/>
    <mergeCell ref="BP20:BP23"/>
    <mergeCell ref="BQ20:BQ23"/>
    <mergeCell ref="BR32:BR35"/>
    <mergeCell ref="BS32:BS35"/>
    <mergeCell ref="BR36:BR39"/>
    <mergeCell ref="BS36:BS39"/>
    <mergeCell ref="BR41:BS41"/>
    <mergeCell ref="BJ7:BK7"/>
    <mergeCell ref="BL7:BM7"/>
    <mergeCell ref="BN7:BO7"/>
    <mergeCell ref="BP7:BQ7"/>
    <mergeCell ref="BJ8:BJ11"/>
    <mergeCell ref="BK8:BK11"/>
    <mergeCell ref="BL8:BL11"/>
    <mergeCell ref="BM8:BM11"/>
    <mergeCell ref="BN8:BN11"/>
    <mergeCell ref="BO8:BO11"/>
    <mergeCell ref="BP8:BP11"/>
    <mergeCell ref="BQ8:BQ11"/>
    <mergeCell ref="BJ12:BJ15"/>
    <mergeCell ref="BK12:BK15"/>
    <mergeCell ref="BL12:BL15"/>
    <mergeCell ref="BM12:BM15"/>
    <mergeCell ref="BN12:BN15"/>
    <mergeCell ref="BO12:BO15"/>
    <mergeCell ref="BP12:BP15"/>
    <mergeCell ref="BR8:BR11"/>
    <mergeCell ref="BS8:BS11"/>
    <mergeCell ref="BR12:BR15"/>
    <mergeCell ref="BS12:BS15"/>
    <mergeCell ref="BR16:BR19"/>
    <mergeCell ref="BS16:BS19"/>
    <mergeCell ref="BR20:BR23"/>
    <mergeCell ref="BS20:BS23"/>
    <mergeCell ref="BR24:BR27"/>
    <mergeCell ref="BS24:BS27"/>
    <mergeCell ref="BT7:BU7"/>
    <mergeCell ref="BT8:BT11"/>
    <mergeCell ref="BU8:BU11"/>
    <mergeCell ref="BT12:BT15"/>
    <mergeCell ref="BU12:BU15"/>
    <mergeCell ref="BT16:BT19"/>
    <mergeCell ref="BU16:BU19"/>
    <mergeCell ref="BT20:BT23"/>
    <mergeCell ref="BU20:BU23"/>
    <mergeCell ref="BT24:BT27"/>
    <mergeCell ref="BU24:BU27"/>
    <mergeCell ref="BT28:BT31"/>
    <mergeCell ref="BU28:BU31"/>
    <mergeCell ref="BT32:BT35"/>
    <mergeCell ref="BU32:BU35"/>
    <mergeCell ref="BT36:BT39"/>
    <mergeCell ref="BU36:BU39"/>
    <mergeCell ref="BT41:BU41"/>
    <mergeCell ref="B4:C6"/>
    <mergeCell ref="AJ7:AK7"/>
    <mergeCell ref="R7:S7"/>
    <mergeCell ref="T7:U7"/>
    <mergeCell ref="V7:W7"/>
    <mergeCell ref="X7:Y7"/>
    <mergeCell ref="Z7:AA7"/>
    <mergeCell ref="AB7:AC7"/>
    <mergeCell ref="BR7:BS7"/>
    <mergeCell ref="BB7:BC7"/>
    <mergeCell ref="BD7:BE7"/>
    <mergeCell ref="BF7:BG7"/>
    <mergeCell ref="BH7:BI7"/>
    <mergeCell ref="AL7:AM7"/>
    <mergeCell ref="AN7:AO7"/>
    <mergeCell ref="AP7:AQ7"/>
    <mergeCell ref="AR7:AS7"/>
    <mergeCell ref="AT7:AU7"/>
    <mergeCell ref="AV7:AW7"/>
    <mergeCell ref="AX7:AY7"/>
    <mergeCell ref="AZ7:BA7"/>
    <mergeCell ref="D5:F5"/>
    <mergeCell ref="L5:AJ5"/>
    <mergeCell ref="B8:B11"/>
    <mergeCell ref="E8:E11"/>
    <mergeCell ref="F8:F11"/>
    <mergeCell ref="G8:G11"/>
    <mergeCell ref="H8:H11"/>
    <mergeCell ref="I8:I11"/>
    <mergeCell ref="AD7:AE7"/>
    <mergeCell ref="AF7:AG7"/>
    <mergeCell ref="AH7:AI7"/>
    <mergeCell ref="F7:G7"/>
    <mergeCell ref="H7:I7"/>
    <mergeCell ref="J7:K7"/>
    <mergeCell ref="L7:M7"/>
    <mergeCell ref="N7:O7"/>
    <mergeCell ref="P7:Q7"/>
    <mergeCell ref="P8:P11"/>
    <mergeCell ref="Q8:Q11"/>
    <mergeCell ref="R8:R11"/>
    <mergeCell ref="S8:S11"/>
    <mergeCell ref="T8:T11"/>
    <mergeCell ref="U8:U11"/>
    <mergeCell ref="J8:J11"/>
    <mergeCell ref="K8:K11"/>
    <mergeCell ref="L8:L11"/>
    <mergeCell ref="M8:M11"/>
    <mergeCell ref="N8:N11"/>
    <mergeCell ref="O8:O11"/>
    <mergeCell ref="AD8:AD11"/>
    <mergeCell ref="AE8:AE11"/>
    <mergeCell ref="AF8:AF11"/>
    <mergeCell ref="AG8:AG11"/>
    <mergeCell ref="V8:V11"/>
    <mergeCell ref="W8:W11"/>
    <mergeCell ref="X8:X11"/>
    <mergeCell ref="Y8:Y11"/>
    <mergeCell ref="Z8:Z11"/>
    <mergeCell ref="AA8:AA11"/>
    <mergeCell ref="L12:L15"/>
    <mergeCell ref="M12:M15"/>
    <mergeCell ref="N12:N15"/>
    <mergeCell ref="O12:O15"/>
    <mergeCell ref="P12:P15"/>
    <mergeCell ref="Q12:Q15"/>
    <mergeCell ref="B12:B15"/>
    <mergeCell ref="E12:E15"/>
    <mergeCell ref="F12:F15"/>
    <mergeCell ref="G12:G15"/>
    <mergeCell ref="H12:H15"/>
    <mergeCell ref="I12:I15"/>
    <mergeCell ref="J12:J15"/>
    <mergeCell ref="K12:K15"/>
    <mergeCell ref="AH8:AH11"/>
    <mergeCell ref="AI8:AI11"/>
    <mergeCell ref="AJ8:AJ11"/>
    <mergeCell ref="AK8:AK11"/>
    <mergeCell ref="AB8:AB11"/>
    <mergeCell ref="AC8:AC11"/>
    <mergeCell ref="X12:X15"/>
    <mergeCell ref="Y12:Y15"/>
    <mergeCell ref="Z12:Z15"/>
    <mergeCell ref="AA12:AA15"/>
    <mergeCell ref="AB12:AB15"/>
    <mergeCell ref="AC12:AC15"/>
    <mergeCell ref="R12:R15"/>
    <mergeCell ref="S12:S15"/>
    <mergeCell ref="T12:T15"/>
    <mergeCell ref="U12:U15"/>
    <mergeCell ref="V12:V15"/>
    <mergeCell ref="W12:W15"/>
    <mergeCell ref="AJ12:AJ15"/>
    <mergeCell ref="AK12:AK15"/>
    <mergeCell ref="AD12:AD15"/>
    <mergeCell ref="AE12:AE15"/>
    <mergeCell ref="AF12:AF15"/>
    <mergeCell ref="AG12:AG15"/>
    <mergeCell ref="AH12:AH15"/>
    <mergeCell ref="AI12:AI15"/>
    <mergeCell ref="BQ12:BQ15"/>
    <mergeCell ref="J16:J19"/>
    <mergeCell ref="K16:K19"/>
    <mergeCell ref="L16:L19"/>
    <mergeCell ref="M16:M19"/>
    <mergeCell ref="N16:N19"/>
    <mergeCell ref="O16:O19"/>
    <mergeCell ref="B16:B19"/>
    <mergeCell ref="E16:E19"/>
    <mergeCell ref="F16:F19"/>
    <mergeCell ref="G16:G19"/>
    <mergeCell ref="H16:H19"/>
    <mergeCell ref="I16:I19"/>
    <mergeCell ref="AG16:AG19"/>
    <mergeCell ref="V16:V19"/>
    <mergeCell ref="W16:W19"/>
    <mergeCell ref="X16:X19"/>
    <mergeCell ref="Y16:Y19"/>
    <mergeCell ref="Z16:Z19"/>
    <mergeCell ref="AA16:AA19"/>
    <mergeCell ref="P16:P19"/>
    <mergeCell ref="Q16:Q19"/>
    <mergeCell ref="R16:R19"/>
    <mergeCell ref="S16:S19"/>
    <mergeCell ref="T16:T19"/>
    <mergeCell ref="U16:U19"/>
    <mergeCell ref="O20:O23"/>
    <mergeCell ref="P20:P23"/>
    <mergeCell ref="Q20:Q23"/>
    <mergeCell ref="B20:B23"/>
    <mergeCell ref="E20:E23"/>
    <mergeCell ref="F20:F23"/>
    <mergeCell ref="G20:G23"/>
    <mergeCell ref="H20:H23"/>
    <mergeCell ref="I20:I23"/>
    <mergeCell ref="J20:J23"/>
    <mergeCell ref="K20:K23"/>
    <mergeCell ref="AH16:AH19"/>
    <mergeCell ref="AI16:AI19"/>
    <mergeCell ref="AJ16:AJ19"/>
    <mergeCell ref="AK16:AK19"/>
    <mergeCell ref="AB16:AB19"/>
    <mergeCell ref="AC16:AC19"/>
    <mergeCell ref="AD16:AD19"/>
    <mergeCell ref="AE16:AE19"/>
    <mergeCell ref="AF16:AF19"/>
    <mergeCell ref="B24:B27"/>
    <mergeCell ref="E24:E27"/>
    <mergeCell ref="F24:F27"/>
    <mergeCell ref="G24:G27"/>
    <mergeCell ref="H24:H27"/>
    <mergeCell ref="I24:I27"/>
    <mergeCell ref="L20:L23"/>
    <mergeCell ref="M20:M23"/>
    <mergeCell ref="N20:N23"/>
    <mergeCell ref="J24:J27"/>
    <mergeCell ref="K24:K27"/>
    <mergeCell ref="L24:L27"/>
    <mergeCell ref="M24:M27"/>
    <mergeCell ref="N24:N27"/>
    <mergeCell ref="AJ20:AJ23"/>
    <mergeCell ref="AK20:AK23"/>
    <mergeCell ref="X20:X23"/>
    <mergeCell ref="Y20:Y23"/>
    <mergeCell ref="Z20:Z23"/>
    <mergeCell ref="AA20:AA23"/>
    <mergeCell ref="AB20:AB23"/>
    <mergeCell ref="AC20:AC23"/>
    <mergeCell ref="R20:R23"/>
    <mergeCell ref="S20:S23"/>
    <mergeCell ref="T20:T23"/>
    <mergeCell ref="U20:U23"/>
    <mergeCell ref="V20:V23"/>
    <mergeCell ref="W20:W23"/>
    <mergeCell ref="AD20:AD23"/>
    <mergeCell ref="AE20:AE23"/>
    <mergeCell ref="AF20:AF23"/>
    <mergeCell ref="AG20:AG23"/>
    <mergeCell ref="AH20:AH23"/>
    <mergeCell ref="AI20:AI23"/>
    <mergeCell ref="O24:O27"/>
    <mergeCell ref="AD24:AD27"/>
    <mergeCell ref="AE24:AE27"/>
    <mergeCell ref="AF24:AF27"/>
    <mergeCell ref="AG24:AG27"/>
    <mergeCell ref="V24:V27"/>
    <mergeCell ref="W24:W27"/>
    <mergeCell ref="X24:X27"/>
    <mergeCell ref="Y24:Y27"/>
    <mergeCell ref="Z24:Z27"/>
    <mergeCell ref="AA24:AA27"/>
    <mergeCell ref="P24:P27"/>
    <mergeCell ref="Q24:Q27"/>
    <mergeCell ref="R24:R27"/>
    <mergeCell ref="S24:S27"/>
    <mergeCell ref="T24:T27"/>
    <mergeCell ref="U24:U27"/>
    <mergeCell ref="L28:L31"/>
    <mergeCell ref="M28:M31"/>
    <mergeCell ref="N28:N31"/>
    <mergeCell ref="O28:O31"/>
    <mergeCell ref="P28:P31"/>
    <mergeCell ref="Q28:Q31"/>
    <mergeCell ref="B28:B31"/>
    <mergeCell ref="E28:E31"/>
    <mergeCell ref="F28:F31"/>
    <mergeCell ref="G28:G31"/>
    <mergeCell ref="H28:H31"/>
    <mergeCell ref="I28:I31"/>
    <mergeCell ref="J28:J31"/>
    <mergeCell ref="K28:K31"/>
    <mergeCell ref="AH24:AH27"/>
    <mergeCell ref="AI24:AI27"/>
    <mergeCell ref="AJ24:AJ27"/>
    <mergeCell ref="AK24:AK27"/>
    <mergeCell ref="AB24:AB27"/>
    <mergeCell ref="AC24:AC27"/>
    <mergeCell ref="X28:X31"/>
    <mergeCell ref="Y28:Y31"/>
    <mergeCell ref="Z28:Z31"/>
    <mergeCell ref="AA28:AA31"/>
    <mergeCell ref="AB28:AB31"/>
    <mergeCell ref="AC28:AC31"/>
    <mergeCell ref="R28:R31"/>
    <mergeCell ref="S28:S31"/>
    <mergeCell ref="T28:T31"/>
    <mergeCell ref="U28:U31"/>
    <mergeCell ref="V28:V31"/>
    <mergeCell ref="W28:W31"/>
    <mergeCell ref="AJ28:AJ31"/>
    <mergeCell ref="AK28:AK31"/>
    <mergeCell ref="AD28:AD31"/>
    <mergeCell ref="AE28:AE31"/>
    <mergeCell ref="AF28:AF31"/>
    <mergeCell ref="AG28:AG31"/>
    <mergeCell ref="AH28:AH31"/>
    <mergeCell ref="AI28:AI31"/>
    <mergeCell ref="BR28:BR31"/>
    <mergeCell ref="BS28:BS31"/>
    <mergeCell ref="J32:J35"/>
    <mergeCell ref="K32:K35"/>
    <mergeCell ref="L32:L35"/>
    <mergeCell ref="M32:M35"/>
    <mergeCell ref="N32:N35"/>
    <mergeCell ref="O32:O35"/>
    <mergeCell ref="B32:B35"/>
    <mergeCell ref="E32:E35"/>
    <mergeCell ref="F32:F35"/>
    <mergeCell ref="G32:G35"/>
    <mergeCell ref="H32:H35"/>
    <mergeCell ref="I32:I35"/>
    <mergeCell ref="AG32:AG35"/>
    <mergeCell ref="V32:V35"/>
    <mergeCell ref="W32:W35"/>
    <mergeCell ref="X32:X35"/>
    <mergeCell ref="Y32:Y35"/>
    <mergeCell ref="Z32:Z35"/>
    <mergeCell ref="AA32:AA35"/>
    <mergeCell ref="P32:P35"/>
    <mergeCell ref="Q32:Q35"/>
    <mergeCell ref="R32:R35"/>
    <mergeCell ref="S32:S35"/>
    <mergeCell ref="T32:T35"/>
    <mergeCell ref="U32:U35"/>
    <mergeCell ref="O36:O39"/>
    <mergeCell ref="P36:P39"/>
    <mergeCell ref="Q36:Q39"/>
    <mergeCell ref="B36:B39"/>
    <mergeCell ref="E36:E39"/>
    <mergeCell ref="F36:F39"/>
    <mergeCell ref="G36:G39"/>
    <mergeCell ref="H36:H39"/>
    <mergeCell ref="I36:I39"/>
    <mergeCell ref="J36:J39"/>
    <mergeCell ref="K36:K39"/>
    <mergeCell ref="AH32:AH35"/>
    <mergeCell ref="AI32:AI35"/>
    <mergeCell ref="AJ32:AJ35"/>
    <mergeCell ref="AK32:AK35"/>
    <mergeCell ref="AB32:AB35"/>
    <mergeCell ref="AC32:AC35"/>
    <mergeCell ref="AD32:AD35"/>
    <mergeCell ref="AE32:AE35"/>
    <mergeCell ref="AF32:AF35"/>
    <mergeCell ref="B41:D41"/>
    <mergeCell ref="F41:G41"/>
    <mergeCell ref="H41:I41"/>
    <mergeCell ref="J41:K41"/>
    <mergeCell ref="L41:M41"/>
    <mergeCell ref="N41:O41"/>
    <mergeCell ref="L36:L39"/>
    <mergeCell ref="M36:M39"/>
    <mergeCell ref="N36:N39"/>
    <mergeCell ref="AJ36:AJ39"/>
    <mergeCell ref="AK36:AK39"/>
    <mergeCell ref="X36:X39"/>
    <mergeCell ref="Y36:Y39"/>
    <mergeCell ref="Z36:Z39"/>
    <mergeCell ref="AA36:AA39"/>
    <mergeCell ref="AB36:AB39"/>
    <mergeCell ref="AC36:AC39"/>
    <mergeCell ref="R36:R39"/>
    <mergeCell ref="S36:S39"/>
    <mergeCell ref="T36:T39"/>
    <mergeCell ref="U36:U39"/>
    <mergeCell ref="V36:V39"/>
    <mergeCell ref="W36:W39"/>
    <mergeCell ref="AD36:AD39"/>
    <mergeCell ref="AE36:AE39"/>
    <mergeCell ref="AF36:AF39"/>
    <mergeCell ref="AG36:AG39"/>
    <mergeCell ref="AH36:AH39"/>
    <mergeCell ref="AI36:AI39"/>
    <mergeCell ref="AJ41:AK41"/>
    <mergeCell ref="P41:Q41"/>
    <mergeCell ref="R41:S41"/>
    <mergeCell ref="T41:U41"/>
    <mergeCell ref="V41:W41"/>
    <mergeCell ref="X41:Y41"/>
    <mergeCell ref="Z41:AA41"/>
    <mergeCell ref="BJ41:BK41"/>
    <mergeCell ref="BL41:BM41"/>
    <mergeCell ref="AB41:AC41"/>
    <mergeCell ref="AD41:AE41"/>
    <mergeCell ref="AF41:AG41"/>
    <mergeCell ref="AH41:AI41"/>
    <mergeCell ref="AR41:AS41"/>
    <mergeCell ref="AT41:AU41"/>
    <mergeCell ref="AV41:AW41"/>
    <mergeCell ref="AX41:AY41"/>
    <mergeCell ref="AZ41:BA41"/>
    <mergeCell ref="BN41:BO41"/>
    <mergeCell ref="BP41:BQ41"/>
    <mergeCell ref="BB41:BC41"/>
    <mergeCell ref="BD41:BE41"/>
    <mergeCell ref="BF41:BG41"/>
    <mergeCell ref="BH41:BI41"/>
    <mergeCell ref="AL41:AM41"/>
    <mergeCell ref="AN41:AO41"/>
    <mergeCell ref="AP41:AQ41"/>
  </mergeCells>
  <phoneticPr fontId="23" type="noConversion"/>
  <conditionalFormatting sqref="B8">
    <cfRule type="expression" dxfId="61" priority="1">
      <formula>#REF!="Yes"</formula>
    </cfRule>
  </conditionalFormatting>
  <conditionalFormatting sqref="B12 B16">
    <cfRule type="expression" dxfId="60" priority="3">
      <formula>#REF!="Yes"</formula>
    </cfRule>
  </conditionalFormatting>
  <conditionalFormatting sqref="B20 B24 B28 B32 B36">
    <cfRule type="expression" dxfId="59" priority="2">
      <formula>#REF!="Yes"</formula>
    </cfRule>
  </conditionalFormatting>
  <conditionalFormatting sqref="C9:E39">
    <cfRule type="expression" dxfId="58" priority="4">
      <formula>#REF!="Yes"</formula>
    </cfRule>
  </conditionalFormatting>
  <conditionalFormatting sqref="C8:DA8">
    <cfRule type="expression" dxfId="57" priority="15">
      <formula>#REF!="Yes"</formula>
    </cfRule>
  </conditionalFormatting>
  <conditionalFormatting sqref="E41:F41">
    <cfRule type="expression" dxfId="56" priority="703">
      <formula>#REF!="Yes"</formula>
    </cfRule>
  </conditionalFormatting>
  <conditionalFormatting sqref="F12:DA12">
    <cfRule type="expression" dxfId="55" priority="23">
      <formula>#REF!="Yes"</formula>
    </cfRule>
  </conditionalFormatting>
  <conditionalFormatting sqref="F16:DA16">
    <cfRule type="expression" dxfId="54" priority="22">
      <formula>#REF!="Yes"</formula>
    </cfRule>
  </conditionalFormatting>
  <conditionalFormatting sqref="F20:DA20">
    <cfRule type="expression" dxfId="53" priority="21">
      <formula>#REF!="Yes"</formula>
    </cfRule>
  </conditionalFormatting>
  <conditionalFormatting sqref="F24:DA24">
    <cfRule type="expression" dxfId="52" priority="20">
      <formula>#REF!="Yes"</formula>
    </cfRule>
  </conditionalFormatting>
  <conditionalFormatting sqref="F28:DA28">
    <cfRule type="expression" dxfId="51" priority="19">
      <formula>#REF!="Yes"</formula>
    </cfRule>
  </conditionalFormatting>
  <conditionalFormatting sqref="F32:DA32">
    <cfRule type="expression" dxfId="50" priority="18">
      <formula>#REF!="Yes"</formula>
    </cfRule>
  </conditionalFormatting>
  <conditionalFormatting sqref="F36:DA36">
    <cfRule type="expression" dxfId="49" priority="17">
      <formula>#REF!="Yes"</formula>
    </cfRule>
  </conditionalFormatting>
  <conditionalFormatting sqref="H41">
    <cfRule type="expression" dxfId="48" priority="694">
      <formula>#REF!="Yes"</formula>
    </cfRule>
  </conditionalFormatting>
  <conditionalFormatting sqref="J41">
    <cfRule type="expression" dxfId="47" priority="685">
      <formula>#REF!="Yes"</formula>
    </cfRule>
  </conditionalFormatting>
  <conditionalFormatting sqref="L41">
    <cfRule type="expression" dxfId="46" priority="676">
      <formula>#REF!="Yes"</formula>
    </cfRule>
  </conditionalFormatting>
  <conditionalFormatting sqref="N41">
    <cfRule type="expression" dxfId="45" priority="667">
      <formula>#REF!="Yes"</formula>
    </cfRule>
  </conditionalFormatting>
  <conditionalFormatting sqref="P41">
    <cfRule type="expression" dxfId="44" priority="658">
      <formula>#REF!="Yes"</formula>
    </cfRule>
  </conditionalFormatting>
  <conditionalFormatting sqref="R41">
    <cfRule type="expression" dxfId="43" priority="649">
      <formula>#REF!="Yes"</formula>
    </cfRule>
  </conditionalFormatting>
  <conditionalFormatting sqref="T41">
    <cfRule type="expression" dxfId="42" priority="640">
      <formula>#REF!="Yes"</formula>
    </cfRule>
  </conditionalFormatting>
  <conditionalFormatting sqref="V41">
    <cfRule type="expression" dxfId="41" priority="631">
      <formula>#REF!="Yes"</formula>
    </cfRule>
  </conditionalFormatting>
  <conditionalFormatting sqref="X41">
    <cfRule type="expression" dxfId="40" priority="622">
      <formula>#REF!="Yes"</formula>
    </cfRule>
  </conditionalFormatting>
  <conditionalFormatting sqref="Z41">
    <cfRule type="expression" dxfId="39" priority="613">
      <formula>#REF!="Yes"</formula>
    </cfRule>
  </conditionalFormatting>
  <conditionalFormatting sqref="AB41 AD41 AF41 AH41 AJ41">
    <cfRule type="expression" dxfId="38" priority="604">
      <formula>#REF!="Yes"</formula>
    </cfRule>
  </conditionalFormatting>
  <conditionalFormatting sqref="AL41">
    <cfRule type="expression" dxfId="37" priority="418">
      <formula>#REF!="Yes"</formula>
    </cfRule>
  </conditionalFormatting>
  <conditionalFormatting sqref="AN41">
    <cfRule type="expression" dxfId="36" priority="427">
      <formula>#REF!="Yes"</formula>
    </cfRule>
  </conditionalFormatting>
  <conditionalFormatting sqref="AP41">
    <cfRule type="expression" dxfId="35" priority="436">
      <formula>#REF!="Yes"</formula>
    </cfRule>
  </conditionalFormatting>
  <conditionalFormatting sqref="AR41">
    <cfRule type="expression" dxfId="34" priority="445">
      <formula>#REF!="Yes"</formula>
    </cfRule>
  </conditionalFormatting>
  <conditionalFormatting sqref="AT41">
    <cfRule type="expression" dxfId="33" priority="454">
      <formula>#REF!="Yes"</formula>
    </cfRule>
  </conditionalFormatting>
  <conditionalFormatting sqref="AV41">
    <cfRule type="expression" dxfId="32" priority="463">
      <formula>#REF!="Yes"</formula>
    </cfRule>
  </conditionalFormatting>
  <conditionalFormatting sqref="AX41">
    <cfRule type="expression" dxfId="31" priority="472">
      <formula>#REF!="Yes"</formula>
    </cfRule>
  </conditionalFormatting>
  <conditionalFormatting sqref="AZ41">
    <cfRule type="expression" dxfId="30" priority="481">
      <formula>#REF!="Yes"</formula>
    </cfRule>
  </conditionalFormatting>
  <conditionalFormatting sqref="BB41">
    <cfRule type="expression" dxfId="29" priority="490">
      <formula>#REF!="Yes"</formula>
    </cfRule>
  </conditionalFormatting>
  <conditionalFormatting sqref="BD41">
    <cfRule type="expression" dxfId="28" priority="499">
      <formula>#REF!="Yes"</formula>
    </cfRule>
  </conditionalFormatting>
  <conditionalFormatting sqref="BF41">
    <cfRule type="expression" dxfId="27" priority="508">
      <formula>#REF!="Yes"</formula>
    </cfRule>
  </conditionalFormatting>
  <conditionalFormatting sqref="BH41">
    <cfRule type="expression" dxfId="26" priority="517">
      <formula>#REF!="Yes"</formula>
    </cfRule>
  </conditionalFormatting>
  <conditionalFormatting sqref="BJ41">
    <cfRule type="expression" dxfId="25" priority="526">
      <formula>#REF!="Yes"</formula>
    </cfRule>
  </conditionalFormatting>
  <conditionalFormatting sqref="BL41">
    <cfRule type="expression" dxfId="24" priority="535">
      <formula>#REF!="Yes"</formula>
    </cfRule>
  </conditionalFormatting>
  <conditionalFormatting sqref="BN41">
    <cfRule type="expression" dxfId="23" priority="544">
      <formula>#REF!="Yes"</formula>
    </cfRule>
  </conditionalFormatting>
  <conditionalFormatting sqref="BP41">
    <cfRule type="expression" dxfId="22" priority="553">
      <formula>#REF!="Yes"</formula>
    </cfRule>
  </conditionalFormatting>
  <conditionalFormatting sqref="BR41">
    <cfRule type="expression" dxfId="21" priority="562">
      <formula>#REF!="Yes"</formula>
    </cfRule>
  </conditionalFormatting>
  <conditionalFormatting sqref="BT41">
    <cfRule type="expression" dxfId="20" priority="571">
      <formula>#REF!="Yes"</formula>
    </cfRule>
  </conditionalFormatting>
  <conditionalFormatting sqref="BV41">
    <cfRule type="expression" dxfId="19" priority="155">
      <formula>#REF!="Yes"</formula>
    </cfRule>
  </conditionalFormatting>
  <conditionalFormatting sqref="BX41">
    <cfRule type="expression" dxfId="18" priority="157">
      <formula>#REF!="Yes"</formula>
    </cfRule>
  </conditionalFormatting>
  <conditionalFormatting sqref="BZ41">
    <cfRule type="expression" dxfId="17" priority="159">
      <formula>#REF!="Yes"</formula>
    </cfRule>
  </conditionalFormatting>
  <conditionalFormatting sqref="CB41">
    <cfRule type="expression" dxfId="16" priority="161">
      <formula>#REF!="Yes"</formula>
    </cfRule>
  </conditionalFormatting>
  <conditionalFormatting sqref="CD41">
    <cfRule type="expression" dxfId="15" priority="163">
      <formula>#REF!="Yes"</formula>
    </cfRule>
  </conditionalFormatting>
  <conditionalFormatting sqref="CF41">
    <cfRule type="expression" dxfId="14" priority="165">
      <formula>#REF!="Yes"</formula>
    </cfRule>
  </conditionalFormatting>
  <conditionalFormatting sqref="CH41">
    <cfRule type="expression" dxfId="13" priority="167">
      <formula>#REF!="Yes"</formula>
    </cfRule>
  </conditionalFormatting>
  <conditionalFormatting sqref="CJ41">
    <cfRule type="expression" dxfId="12" priority="169">
      <formula>#REF!="Yes"</formula>
    </cfRule>
  </conditionalFormatting>
  <conditionalFormatting sqref="CL41">
    <cfRule type="expression" dxfId="11" priority="171">
      <formula>#REF!="Yes"</formula>
    </cfRule>
  </conditionalFormatting>
  <conditionalFormatting sqref="CN41">
    <cfRule type="expression" dxfId="10" priority="173">
      <formula>#REF!="Yes"</formula>
    </cfRule>
  </conditionalFormatting>
  <conditionalFormatting sqref="CP41">
    <cfRule type="expression" dxfId="9" priority="175">
      <formula>#REF!="Yes"</formula>
    </cfRule>
  </conditionalFormatting>
  <conditionalFormatting sqref="CR41">
    <cfRule type="expression" dxfId="8" priority="177">
      <formula>#REF!="Yes"</formula>
    </cfRule>
  </conditionalFormatting>
  <conditionalFormatting sqref="CT41">
    <cfRule type="expression" dxfId="7" priority="179">
      <formula>#REF!="Yes"</formula>
    </cfRule>
  </conditionalFormatting>
  <conditionalFormatting sqref="CV41">
    <cfRule type="expression" dxfId="6" priority="181">
      <formula>#REF!="Yes"</formula>
    </cfRule>
  </conditionalFormatting>
  <conditionalFormatting sqref="CX41">
    <cfRule type="expression" dxfId="5" priority="183">
      <formula>#REF!="Yes"</formula>
    </cfRule>
  </conditionalFormatting>
  <conditionalFormatting sqref="CZ41">
    <cfRule type="expression" dxfId="4" priority="185">
      <formula>#REF!="Yes"</formula>
    </cfRule>
  </conditionalFormatting>
  <dataValidations count="2">
    <dataValidation type="list" allowBlank="1" showInputMessage="1" showErrorMessage="1" sqref="CZ12:CZ39 CX12:CX39 CV12:CV39 CT12:CT39 CJ12:CJ39 CH12:CH39 CF12:CF39 CD12:CD39 CB12:CB39 BZ12:BZ39 BX12:BX39 BV12:BV39 CR12:CR39 CP12:CP39 CN12:CN39 CL12:CL39 BT12:BT39 BR12:BR39 BP12:BP39 BN12:BN39 BD12:BD39 BB12:BB39 AZ12:AZ39 AX12:AX39 AV12:AV39 AT12:AT39 AR12:AR39 AP12:AP39 AN12:AN39 AL12:AL39 AJ12:AJ39 BL12:BL39 BJ12:BJ39 BH12:BH39 BF12:BF39 AH12:AH39 AF12:AF39 AD12:AD39 AB12:AB39 Z12:Z39 X12:X39 V12:V39 T12:T39 R12:R39 P12:P39 N12:N39 L12:L39 J12:J39 H12:H39 F12:F39" xr:uid="{00000000-0002-0000-0100-000000000000}">
      <formula1>$D$12:$D$15</formula1>
    </dataValidation>
    <dataValidation type="list" allowBlank="1" showInputMessage="1" showErrorMessage="1" sqref="F8:F11 H8:H11 BF8:BF11 J8:J11 N8:N11 L8:L11 P8:P11 R8:R11 T8:T11 V8:V11 X8:X11 AB8:AB11 AD8:AD11 AF8:AF11 AH8:AH11 Z8:Z11 BH8:BH11 BJ8:BJ11 BL8:BL11 AJ8:AJ11 AL8:AL11 AN8:AN11 AR8:AR11 AP8:AP11 AT8:AT11 AV8:AV11 AX8:AX11 AZ8:AZ11 BB8:BB11 BD8:BD11 BN8:BN11 BP8:BP11 BR8:BR11 BT8:BT11 CL8:CL11 CN8:CN11 CP8:CP11 CR8:CR11 BX8:BX11 BV8:BV11 BZ8:BZ11 CB8:CB11 CD8:CD11 CF8:CF11 CH8:CH11 CJ8:CJ11 CT8:CT11 CV8:CV11 CX8:CX11 CZ8:CZ11" xr:uid="{00000000-0002-0000-0100-000001000000}">
      <formula1>$D$8:$D$11</formula1>
    </dataValidation>
  </dataValidations>
  <hyperlinks>
    <hyperlink ref="B8:B11" location="'HELP - Details'!C5" display="Regulatory risk" xr:uid="{00000000-0004-0000-0100-000000000000}"/>
    <hyperlink ref="B12:B15" location="'HELP - Details'!C9" display=" Reputational risk" xr:uid="{00000000-0004-0000-0100-000001000000}"/>
    <hyperlink ref="B16:B19" location="'HELP - Details'!C13" display=" Market characteristics" xr:uid="{00000000-0004-0000-0100-000002000000}"/>
    <hyperlink ref="B20:B23" location="'HELP - Details'!C17" display=" Impact on consumers " xr:uid="{00000000-0004-0000-0100-000003000000}"/>
    <hyperlink ref="B24:B27" location="'HELP - Details'!C21" display=" Impact on employees" xr:uid="{00000000-0004-0000-0100-000004000000}"/>
    <hyperlink ref="B28:B31" location="'HELP - Details'!C24" display=" Operational criticality" xr:uid="{00000000-0004-0000-0100-000005000000}"/>
    <hyperlink ref="B32:B35" location="'HELP - Details'!C29" display="Innovation/Value Creating Potential" xr:uid="{00000000-0004-0000-0100-000006000000}"/>
    <hyperlink ref="B36:B39" location="'HELP - Details'!C33" display="Impact on business objectives" xr:uid="{00000000-0004-0000-0100-000007000000}"/>
    <hyperlink ref="C8" location="'HELP - Details'!B5" display="High " xr:uid="{00000000-0004-0000-0100-000008000000}"/>
    <hyperlink ref="C9" location="'HELP - Details'!B6" display="Medium" xr:uid="{00000000-0004-0000-0100-000009000000}"/>
    <hyperlink ref="C10" location="'HELP - Details'!B7" display="Low" xr:uid="{00000000-0004-0000-0100-00000A000000}"/>
    <hyperlink ref="C11" location="'HELP - Details'!B8" display="N/A" xr:uid="{00000000-0004-0000-0100-00000B000000}"/>
    <hyperlink ref="C12" location="'HELP - Details'!B9" display="High " xr:uid="{00000000-0004-0000-0100-00000C000000}"/>
    <hyperlink ref="C13" location="'HELP - Details'!B10" display="Medium" xr:uid="{00000000-0004-0000-0100-00000D000000}"/>
    <hyperlink ref="C14" location="'HELP - Details'!B11" display="Low" xr:uid="{00000000-0004-0000-0100-00000E000000}"/>
    <hyperlink ref="C15" location="'HELP - Details'!B12" display="N/A" xr:uid="{00000000-0004-0000-0100-00000F000000}"/>
    <hyperlink ref="C16" location="'HELP - Details'!B13" display="Bottleneck " xr:uid="{00000000-0004-0000-0100-000010000000}"/>
    <hyperlink ref="C17" location="'HELP - Details'!B14" display="Strategic" xr:uid="{00000000-0004-0000-0100-000011000000}"/>
    <hyperlink ref="C18" location="'HELP - Details'!B15" display="Leverage" xr:uid="{00000000-0004-0000-0100-000012000000}"/>
    <hyperlink ref="C19" location="'Category questionnaire '!B16" display="Transactional " xr:uid="{00000000-0004-0000-0100-000013000000}"/>
    <hyperlink ref="C20" location="'HELP - Details'!B17" display="High " xr:uid="{00000000-0004-0000-0100-000014000000}"/>
    <hyperlink ref="C21" location="'HELP - Details'!B18" display="Medium" xr:uid="{00000000-0004-0000-0100-000015000000}"/>
    <hyperlink ref="C22" location="'HELP - Details'!B19" display="Low" xr:uid="{00000000-0004-0000-0100-000016000000}"/>
    <hyperlink ref="C23" location="'HELP - Details'!B20" display="N/A" xr:uid="{00000000-0004-0000-0100-000017000000}"/>
    <hyperlink ref="C24" location="'HELP - Details'!B21" display="High " xr:uid="{00000000-0004-0000-0100-000018000000}"/>
    <hyperlink ref="C25" location="'HELP - Details'!B22" display="Medium" xr:uid="{00000000-0004-0000-0100-000019000000}"/>
    <hyperlink ref="C26" location="'HELP - Details'!B23" display="Low" xr:uid="{00000000-0004-0000-0100-00001A000000}"/>
    <hyperlink ref="C27" location="'HELP - Details'!B24" display="N/A" xr:uid="{00000000-0004-0000-0100-00001B000000}"/>
    <hyperlink ref="C28" location="'Final output - Matrix'!B25" display="High " xr:uid="{00000000-0004-0000-0100-00001C000000}"/>
    <hyperlink ref="C29" location="'Category questionnaire '!B26" display="Medium" xr:uid="{00000000-0004-0000-0100-00001D000000}"/>
    <hyperlink ref="C30" location="'HELP - Details'!B27" display="Low" xr:uid="{00000000-0004-0000-0100-00001E000000}"/>
    <hyperlink ref="C31" location="'HELP - Details'!B28" display="N/A" xr:uid="{00000000-0004-0000-0100-00001F000000}"/>
    <hyperlink ref="C32" location="'HELP - Details'!B29" display="High " xr:uid="{00000000-0004-0000-0100-000020000000}"/>
    <hyperlink ref="C33" location="'HELP - Details'!B30" display="Medium" xr:uid="{00000000-0004-0000-0100-000021000000}"/>
    <hyperlink ref="C34" location="'HELP - Details'!B31" display="Low" xr:uid="{00000000-0004-0000-0100-000022000000}"/>
    <hyperlink ref="C35" location="'HELP - Details'!B32" display="N/A" xr:uid="{00000000-0004-0000-0100-000023000000}"/>
    <hyperlink ref="C36" location="'HELP - Details'!B33" display="High " xr:uid="{00000000-0004-0000-0100-000024000000}"/>
    <hyperlink ref="C37" location="'HELP - Details'!B34" display="Medium" xr:uid="{00000000-0004-0000-0100-000025000000}"/>
    <hyperlink ref="C38" location="'HELP - Details'!B35" display="Low" xr:uid="{00000000-0004-0000-0100-000026000000}"/>
    <hyperlink ref="C39" location="'HELP - Details'!B36" display="N/A" xr:uid="{00000000-0004-0000-0100-000027000000}"/>
  </hyperlinks>
  <pageMargins left="0.25" right="0.25" top="0.75" bottom="0.75" header="0.3" footer="0.3"/>
  <pageSetup paperSize="9" scale="93" fitToHeight="3"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rgb="FFFFC000"/>
  </sheetPr>
  <dimension ref="B1:F29"/>
  <sheetViews>
    <sheetView showGridLines="0" zoomScale="90" zoomScaleNormal="90" workbookViewId="0">
      <selection activeCell="E34" sqref="E34"/>
    </sheetView>
  </sheetViews>
  <sheetFormatPr defaultRowHeight="13.5" x14ac:dyDescent="0.25"/>
  <cols>
    <col min="1" max="1" width="3.2109375" customWidth="1"/>
    <col min="2" max="2" width="24.28515625" customWidth="1"/>
    <col min="3" max="3" width="25.78515625" customWidth="1"/>
    <col min="4" max="4" width="11.92578125" bestFit="1" customWidth="1"/>
    <col min="7" max="7" width="24.42578125" customWidth="1"/>
    <col min="8" max="8" width="14.92578125" customWidth="1"/>
  </cols>
  <sheetData>
    <row r="1" spans="2:6" ht="83.25" customHeight="1" thickBot="1" x14ac:dyDescent="0.35">
      <c r="B1" s="71" t="s">
        <v>52</v>
      </c>
      <c r="C1" s="33"/>
    </row>
    <row r="2" spans="2:6" ht="20.25" customHeight="1" thickBot="1" x14ac:dyDescent="0.3">
      <c r="B2" s="47" t="s">
        <v>53</v>
      </c>
      <c r="C2" s="36" t="s">
        <v>54</v>
      </c>
    </row>
    <row r="3" spans="2:6" ht="14" x14ac:dyDescent="0.3">
      <c r="B3" s="45" t="str">
        <f>'Category Questionnaire '!F7</f>
        <v>Category 1</v>
      </c>
      <c r="C3" s="43">
        <v>27700000</v>
      </c>
      <c r="E3" s="25"/>
      <c r="F3" s="25"/>
    </row>
    <row r="4" spans="2:6" ht="14" x14ac:dyDescent="0.3">
      <c r="B4" s="45" t="str">
        <f>'Category Questionnaire '!H7</f>
        <v>Category 2</v>
      </c>
      <c r="C4" s="44">
        <v>1958000</v>
      </c>
      <c r="E4" s="25"/>
      <c r="F4" s="25"/>
    </row>
    <row r="5" spans="2:6" ht="14" x14ac:dyDescent="0.3">
      <c r="B5" s="45" t="str">
        <f>'Category Questionnaire '!J7</f>
        <v>Category 3</v>
      </c>
      <c r="C5" s="44">
        <v>7803000</v>
      </c>
      <c r="E5" s="25"/>
      <c r="F5" s="25"/>
    </row>
    <row r="6" spans="2:6" ht="14" x14ac:dyDescent="0.3">
      <c r="B6" s="45" t="str">
        <f>'Category Questionnaire '!L7</f>
        <v>Category 4</v>
      </c>
      <c r="C6" s="44">
        <v>5197000</v>
      </c>
      <c r="E6" s="25"/>
      <c r="F6" s="25"/>
    </row>
    <row r="7" spans="2:6" ht="14" x14ac:dyDescent="0.3">
      <c r="B7" s="45" t="str">
        <f>'Category Questionnaire '!N7</f>
        <v>Category 5</v>
      </c>
      <c r="C7" s="44">
        <v>2127000</v>
      </c>
      <c r="E7" s="25"/>
      <c r="F7" s="25"/>
    </row>
    <row r="8" spans="2:6" ht="14" x14ac:dyDescent="0.3">
      <c r="B8" s="45" t="str">
        <f>'Category Questionnaire '!P7</f>
        <v>Category 6</v>
      </c>
      <c r="C8" s="44">
        <v>4063000</v>
      </c>
      <c r="E8" s="25"/>
      <c r="F8" s="25"/>
    </row>
    <row r="9" spans="2:6" ht="14" x14ac:dyDescent="0.3">
      <c r="B9" s="45" t="str">
        <f>'Category Questionnaire '!R7</f>
        <v>Category 7</v>
      </c>
      <c r="C9" s="44">
        <v>1972000</v>
      </c>
      <c r="E9" s="25"/>
      <c r="F9" s="25"/>
    </row>
    <row r="10" spans="2:6" ht="14" x14ac:dyDescent="0.3">
      <c r="B10" s="45" t="str">
        <f>'Category Questionnaire '!T7</f>
        <v>Category 8</v>
      </c>
      <c r="C10" s="44">
        <v>26815000</v>
      </c>
      <c r="E10" s="25"/>
      <c r="F10" s="25"/>
    </row>
    <row r="11" spans="2:6" ht="14" x14ac:dyDescent="0.3">
      <c r="B11" s="45" t="str">
        <f>'Category Questionnaire '!V7</f>
        <v>Category 9</v>
      </c>
      <c r="C11" s="44">
        <v>3435000</v>
      </c>
      <c r="E11" s="25"/>
      <c r="F11" s="25"/>
    </row>
    <row r="12" spans="2:6" ht="14" x14ac:dyDescent="0.3">
      <c r="B12" s="45" t="str">
        <f>'Category Questionnaire '!X7</f>
        <v>Category 10</v>
      </c>
      <c r="C12" s="44">
        <v>10074000</v>
      </c>
      <c r="E12" s="25"/>
      <c r="F12" s="25"/>
    </row>
    <row r="13" spans="2:6" ht="14" x14ac:dyDescent="0.3">
      <c r="B13" s="45">
        <f>'Category Questionnaire '!Z7</f>
        <v>0</v>
      </c>
      <c r="C13" s="41"/>
      <c r="E13" s="25"/>
      <c r="F13" s="25"/>
    </row>
    <row r="14" spans="2:6" ht="14" x14ac:dyDescent="0.3">
      <c r="B14" s="45">
        <f>'Category Questionnaire '!AB7</f>
        <v>0</v>
      </c>
      <c r="C14" s="41"/>
      <c r="E14" s="25"/>
      <c r="F14" s="25"/>
    </row>
    <row r="15" spans="2:6" ht="14" x14ac:dyDescent="0.3">
      <c r="B15" s="45">
        <f>'Category Questionnaire '!AD7</f>
        <v>0</v>
      </c>
      <c r="C15" s="41"/>
      <c r="E15" s="25"/>
      <c r="F15" s="25"/>
    </row>
    <row r="16" spans="2:6" ht="14" x14ac:dyDescent="0.3">
      <c r="B16" s="45">
        <f>'Category Questionnaire '!AF7</f>
        <v>0</v>
      </c>
      <c r="C16" s="41"/>
      <c r="D16" s="26"/>
      <c r="E16" s="25"/>
      <c r="F16" s="25"/>
    </row>
    <row r="17" spans="2:6" ht="14" x14ac:dyDescent="0.3">
      <c r="B17" s="45">
        <f>'Category Questionnaire '!AH7</f>
        <v>0</v>
      </c>
      <c r="C17" s="41"/>
      <c r="D17" s="25"/>
      <c r="E17" s="25"/>
      <c r="F17" s="25"/>
    </row>
    <row r="18" spans="2:6" ht="14" x14ac:dyDescent="0.3">
      <c r="B18" s="45">
        <f>'Category Questionnaire '!AJ7</f>
        <v>0</v>
      </c>
      <c r="C18" s="41"/>
      <c r="D18" s="25"/>
      <c r="E18" s="25"/>
      <c r="F18" s="25"/>
    </row>
    <row r="19" spans="2:6" ht="14" x14ac:dyDescent="0.3">
      <c r="B19" s="45">
        <f>'Category Questionnaire '!AL7</f>
        <v>0</v>
      </c>
      <c r="C19" s="41"/>
      <c r="D19" s="25"/>
      <c r="E19" s="25"/>
      <c r="F19" s="25"/>
    </row>
    <row r="20" spans="2:6" ht="14.5" thickBot="1" x14ac:dyDescent="0.35">
      <c r="B20" s="45">
        <f>'Category Questionnaire '!AN7</f>
        <v>0</v>
      </c>
      <c r="C20" s="41"/>
      <c r="D20" s="25"/>
      <c r="E20" s="25"/>
      <c r="F20" s="25"/>
    </row>
    <row r="21" spans="2:6" ht="14.5" thickBot="1" x14ac:dyDescent="0.35">
      <c r="B21" s="46" t="s">
        <v>55</v>
      </c>
      <c r="C21" s="42">
        <f>SUM(C3:C20)</f>
        <v>91144000</v>
      </c>
    </row>
    <row r="23" spans="2:6" x14ac:dyDescent="0.25">
      <c r="B23" s="24"/>
    </row>
    <row r="24" spans="2:6" x14ac:dyDescent="0.25">
      <c r="B24" s="27"/>
    </row>
    <row r="29" spans="2:6" x14ac:dyDescent="0.25">
      <c r="B29" s="24"/>
      <c r="C29" s="28"/>
    </row>
  </sheetData>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B1:B40"/>
  <sheetViews>
    <sheetView showGridLines="0" zoomScale="80" zoomScaleNormal="80" workbookViewId="0">
      <selection activeCell="T17" sqref="T17"/>
    </sheetView>
  </sheetViews>
  <sheetFormatPr defaultColWidth="9.0703125" defaultRowHeight="14.25" customHeight="1" zeroHeight="1" x14ac:dyDescent="0.25"/>
  <cols>
    <col min="1" max="1" width="3.78515625" style="23" customWidth="1"/>
    <col min="2" max="32" width="8.78515625" style="23" customWidth="1"/>
    <col min="33" max="35" width="6.42578125" style="23" customWidth="1"/>
    <col min="36" max="16384" width="9.0703125" style="23"/>
  </cols>
  <sheetData>
    <row r="1" spans="2:2" ht="5.25" customHeight="1" x14ac:dyDescent="0.25"/>
    <row r="2" spans="2:2" ht="69.75" customHeight="1" x14ac:dyDescent="0.45">
      <c r="B2" s="72" t="s">
        <v>56</v>
      </c>
    </row>
    <row r="3" spans="2:2" ht="17.5" x14ac:dyDescent="0.35">
      <c r="B3" s="29"/>
    </row>
    <row r="4" spans="2:2" ht="17.5" x14ac:dyDescent="0.35">
      <c r="B4" s="29"/>
    </row>
    <row r="5" spans="2:2" ht="12.5" x14ac:dyDescent="0.25"/>
    <row r="6" spans="2:2" ht="12.5" x14ac:dyDescent="0.25"/>
    <row r="7" spans="2:2" ht="12.5" x14ac:dyDescent="0.25"/>
    <row r="8" spans="2:2" ht="12.5" x14ac:dyDescent="0.25"/>
    <row r="9" spans="2:2" ht="12.5" x14ac:dyDescent="0.25"/>
    <row r="10" spans="2:2" ht="12.5" x14ac:dyDescent="0.25"/>
    <row r="11" spans="2:2" ht="12.5" x14ac:dyDescent="0.25"/>
    <row r="12" spans="2:2" ht="12.5" x14ac:dyDescent="0.25"/>
    <row r="13" spans="2:2" ht="12.5" x14ac:dyDescent="0.25"/>
    <row r="14" spans="2:2" ht="12.5" x14ac:dyDescent="0.25"/>
    <row r="15" spans="2:2" ht="12.5" x14ac:dyDescent="0.25"/>
    <row r="16" spans="2:2" ht="12.5" x14ac:dyDescent="0.25"/>
    <row r="17" ht="12.5" x14ac:dyDescent="0.25"/>
    <row r="18" ht="12.5" x14ac:dyDescent="0.25"/>
    <row r="19" ht="12.5" x14ac:dyDescent="0.25"/>
    <row r="20" ht="12.5" x14ac:dyDescent="0.25"/>
    <row r="21" ht="12.5" x14ac:dyDescent="0.25"/>
    <row r="22" ht="12.5" x14ac:dyDescent="0.25"/>
    <row r="23" ht="12.5" x14ac:dyDescent="0.25"/>
    <row r="24" ht="12.5" x14ac:dyDescent="0.25"/>
    <row r="25" ht="12.5" x14ac:dyDescent="0.25"/>
    <row r="26" ht="12.5" x14ac:dyDescent="0.25"/>
    <row r="27" ht="12.5" x14ac:dyDescent="0.25"/>
    <row r="28" ht="12.5" x14ac:dyDescent="0.25"/>
    <row r="29" ht="12.5" x14ac:dyDescent="0.25"/>
    <row r="30" ht="12.5" x14ac:dyDescent="0.25"/>
    <row r="31" ht="12.5" x14ac:dyDescent="0.25"/>
    <row r="32" ht="12.5" x14ac:dyDescent="0.25"/>
    <row r="33" ht="12.5" x14ac:dyDescent="0.25"/>
    <row r="34" ht="12.5" x14ac:dyDescent="0.25"/>
    <row r="35" ht="12.5" x14ac:dyDescent="0.25"/>
    <row r="36" ht="12.5" x14ac:dyDescent="0.25"/>
    <row r="37" ht="12.5" x14ac:dyDescent="0.25"/>
    <row r="38" ht="70.5" customHeight="1" x14ac:dyDescent="0.25"/>
    <row r="39" ht="14.25" customHeight="1" x14ac:dyDescent="0.25"/>
    <row r="40" ht="14.25" customHeight="1" x14ac:dyDescent="0.25"/>
  </sheetData>
  <sheetProtection formatCells="0" formatColumns="0" formatRows="0" insertColumns="0" insertRows="0" insertHyperlinks="0" deleteColumns="0" deleteRows="0"/>
  <pageMargins left="0.7" right="0.7" top="0.75" bottom="0.75" header="0.3" footer="0.3"/>
  <pageSetup paperSize="9" scale="96" orientation="landscape" r:id="rId1"/>
  <colBreaks count="1" manualBreakCount="1">
    <brk id="13"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theme="6"/>
  </sheetPr>
  <dimension ref="A1:C35"/>
  <sheetViews>
    <sheetView zoomScale="70" zoomScaleNormal="70" workbookViewId="0">
      <selection activeCell="B2" sqref="B2"/>
    </sheetView>
  </sheetViews>
  <sheetFormatPr defaultColWidth="8.78515625" defaultRowHeight="13.5" x14ac:dyDescent="0.25"/>
  <cols>
    <col min="1" max="1" width="30.2109375" customWidth="1"/>
    <col min="2" max="2" width="108.28515625" style="76" customWidth="1"/>
    <col min="3" max="3" width="62.5" customWidth="1"/>
    <col min="4" max="4" width="28.7109375" customWidth="1"/>
  </cols>
  <sheetData>
    <row r="1" spans="1:3" ht="36.75" customHeight="1" x14ac:dyDescent="0.25"/>
    <row r="2" spans="1:3" ht="36.75" customHeight="1" x14ac:dyDescent="0.25">
      <c r="A2" s="31" t="s">
        <v>57</v>
      </c>
      <c r="B2" s="31" t="s">
        <v>58</v>
      </c>
      <c r="C2" s="31" t="s">
        <v>59</v>
      </c>
    </row>
    <row r="3" spans="1:3" ht="31" customHeight="1" x14ac:dyDescent="0.25">
      <c r="A3" s="140" t="s">
        <v>35</v>
      </c>
      <c r="B3" s="68" t="s">
        <v>60</v>
      </c>
      <c r="C3" s="128" t="s">
        <v>61</v>
      </c>
    </row>
    <row r="4" spans="1:3" ht="31" customHeight="1" x14ac:dyDescent="0.25">
      <c r="A4" s="141"/>
      <c r="B4" s="68" t="s">
        <v>62</v>
      </c>
      <c r="C4" s="129"/>
    </row>
    <row r="5" spans="1:3" ht="31.5" customHeight="1" x14ac:dyDescent="0.25">
      <c r="A5" s="141"/>
      <c r="B5" s="68" t="s">
        <v>63</v>
      </c>
      <c r="C5" s="129"/>
    </row>
    <row r="6" spans="1:3" ht="21.65" customHeight="1" x14ac:dyDescent="0.25">
      <c r="A6" s="142"/>
      <c r="B6" s="68" t="s">
        <v>64</v>
      </c>
      <c r="C6" s="130"/>
    </row>
    <row r="7" spans="1:3" ht="33" customHeight="1" x14ac:dyDescent="0.25">
      <c r="A7" s="143" t="s">
        <v>40</v>
      </c>
      <c r="B7" s="69" t="s">
        <v>65</v>
      </c>
      <c r="C7" s="146" t="s">
        <v>66</v>
      </c>
    </row>
    <row r="8" spans="1:3" ht="32.5" customHeight="1" x14ac:dyDescent="0.25">
      <c r="A8" s="144"/>
      <c r="B8" s="69" t="s">
        <v>67</v>
      </c>
      <c r="C8" s="147"/>
    </row>
    <row r="9" spans="1:3" ht="32.5" customHeight="1" x14ac:dyDescent="0.25">
      <c r="A9" s="144"/>
      <c r="B9" s="69" t="s">
        <v>68</v>
      </c>
      <c r="C9" s="147"/>
    </row>
    <row r="10" spans="1:3" ht="22.5" customHeight="1" x14ac:dyDescent="0.25">
      <c r="A10" s="145"/>
      <c r="B10" s="69" t="s">
        <v>69</v>
      </c>
      <c r="C10" s="148"/>
    </row>
    <row r="11" spans="1:3" ht="49.5" customHeight="1" x14ac:dyDescent="0.25">
      <c r="A11" s="125" t="s">
        <v>41</v>
      </c>
      <c r="B11" s="68" t="s">
        <v>70</v>
      </c>
      <c r="C11" s="128" t="s">
        <v>71</v>
      </c>
    </row>
    <row r="12" spans="1:3" ht="36" customHeight="1" x14ac:dyDescent="0.25">
      <c r="A12" s="126"/>
      <c r="B12" s="68" t="s">
        <v>72</v>
      </c>
      <c r="C12" s="129"/>
    </row>
    <row r="13" spans="1:3" ht="40.5" x14ac:dyDescent="0.25">
      <c r="A13" s="126"/>
      <c r="B13" s="68" t="s">
        <v>73</v>
      </c>
      <c r="C13" s="129"/>
    </row>
    <row r="14" spans="1:3" ht="36" customHeight="1" x14ac:dyDescent="0.25">
      <c r="A14" s="127"/>
      <c r="B14" s="68" t="s">
        <v>74</v>
      </c>
      <c r="C14" s="130"/>
    </row>
    <row r="15" spans="1:3" ht="35.5" customHeight="1" x14ac:dyDescent="0.25">
      <c r="A15" s="131" t="s">
        <v>46</v>
      </c>
      <c r="B15" s="69" t="s">
        <v>75</v>
      </c>
      <c r="C15" s="134" t="s">
        <v>76</v>
      </c>
    </row>
    <row r="16" spans="1:3" ht="32.5" customHeight="1" x14ac:dyDescent="0.25">
      <c r="A16" s="132"/>
      <c r="B16" s="69" t="s">
        <v>77</v>
      </c>
      <c r="C16" s="135"/>
    </row>
    <row r="17" spans="1:3" ht="37" customHeight="1" x14ac:dyDescent="0.25">
      <c r="A17" s="132"/>
      <c r="B17" s="69" t="s">
        <v>78</v>
      </c>
      <c r="C17" s="135"/>
    </row>
    <row r="18" spans="1:3" ht="19.5" customHeight="1" x14ac:dyDescent="0.25">
      <c r="A18" s="133"/>
      <c r="B18" s="69" t="s">
        <v>79</v>
      </c>
      <c r="C18" s="136"/>
    </row>
    <row r="19" spans="1:3" ht="33" customHeight="1" x14ac:dyDescent="0.25">
      <c r="A19" s="125" t="s">
        <v>47</v>
      </c>
      <c r="B19" s="68" t="s">
        <v>80</v>
      </c>
      <c r="C19" s="128" t="s">
        <v>81</v>
      </c>
    </row>
    <row r="20" spans="1:3" ht="31.5" customHeight="1" x14ac:dyDescent="0.25">
      <c r="A20" s="126"/>
      <c r="B20" s="68" t="s">
        <v>82</v>
      </c>
      <c r="C20" s="129"/>
    </row>
    <row r="21" spans="1:3" ht="34" customHeight="1" x14ac:dyDescent="0.25">
      <c r="A21" s="126"/>
      <c r="B21" s="68" t="s">
        <v>83</v>
      </c>
      <c r="C21" s="129"/>
    </row>
    <row r="22" spans="1:3" ht="26.5" customHeight="1" x14ac:dyDescent="0.25">
      <c r="A22" s="127"/>
      <c r="B22" s="68" t="s">
        <v>84</v>
      </c>
      <c r="C22" s="130"/>
    </row>
    <row r="23" spans="1:3" ht="37" customHeight="1" x14ac:dyDescent="0.25">
      <c r="A23" s="131" t="s">
        <v>48</v>
      </c>
      <c r="B23" s="69" t="s">
        <v>85</v>
      </c>
      <c r="C23" s="134" t="s">
        <v>86</v>
      </c>
    </row>
    <row r="24" spans="1:3" ht="38.5" customHeight="1" x14ac:dyDescent="0.25">
      <c r="A24" s="132"/>
      <c r="B24" s="69" t="s">
        <v>87</v>
      </c>
      <c r="C24" s="135"/>
    </row>
    <row r="25" spans="1:3" ht="35.5" customHeight="1" x14ac:dyDescent="0.25">
      <c r="A25" s="132"/>
      <c r="B25" s="69" t="s">
        <v>88</v>
      </c>
      <c r="C25" s="135"/>
    </row>
    <row r="26" spans="1:3" ht="22.5" customHeight="1" x14ac:dyDescent="0.25">
      <c r="A26" s="133"/>
      <c r="B26" s="69" t="s">
        <v>89</v>
      </c>
      <c r="C26" s="136"/>
    </row>
    <row r="27" spans="1:3" ht="34.5" customHeight="1" x14ac:dyDescent="0.25">
      <c r="A27" s="125" t="s">
        <v>90</v>
      </c>
      <c r="B27" s="68" t="s">
        <v>91</v>
      </c>
      <c r="C27" s="128" t="s">
        <v>92</v>
      </c>
    </row>
    <row r="28" spans="1:3" ht="36" customHeight="1" x14ac:dyDescent="0.25">
      <c r="A28" s="126"/>
      <c r="B28" s="68" t="s">
        <v>93</v>
      </c>
      <c r="C28" s="129"/>
    </row>
    <row r="29" spans="1:3" ht="36" customHeight="1" x14ac:dyDescent="0.25">
      <c r="A29" s="126"/>
      <c r="B29" s="68" t="s">
        <v>94</v>
      </c>
      <c r="C29" s="129"/>
    </row>
    <row r="30" spans="1:3" ht="33" customHeight="1" x14ac:dyDescent="0.25">
      <c r="A30" s="127"/>
      <c r="B30" s="68" t="s">
        <v>95</v>
      </c>
      <c r="C30" s="130"/>
    </row>
    <row r="31" spans="1:3" ht="27.65" customHeight="1" x14ac:dyDescent="0.25">
      <c r="A31" s="131" t="s">
        <v>50</v>
      </c>
      <c r="B31" s="70" t="s">
        <v>96</v>
      </c>
      <c r="C31" s="134" t="s">
        <v>97</v>
      </c>
    </row>
    <row r="32" spans="1:3" ht="25" customHeight="1" x14ac:dyDescent="0.25">
      <c r="A32" s="132"/>
      <c r="B32" s="70" t="s">
        <v>98</v>
      </c>
      <c r="C32" s="135"/>
    </row>
    <row r="33" spans="1:3" ht="24.65" customHeight="1" x14ac:dyDescent="0.25">
      <c r="A33" s="132"/>
      <c r="B33" s="70" t="s">
        <v>99</v>
      </c>
      <c r="C33" s="135"/>
    </row>
    <row r="34" spans="1:3" ht="25" customHeight="1" x14ac:dyDescent="0.25">
      <c r="A34" s="133"/>
      <c r="B34" s="70" t="s">
        <v>100</v>
      </c>
      <c r="C34" s="136"/>
    </row>
    <row r="35" spans="1:3" ht="28.5" customHeight="1" x14ac:dyDescent="0.25">
      <c r="A35" s="137"/>
      <c r="B35" s="138"/>
      <c r="C35" s="139"/>
    </row>
  </sheetData>
  <mergeCells count="17">
    <mergeCell ref="A3:A6"/>
    <mergeCell ref="C3:C6"/>
    <mergeCell ref="A7:A10"/>
    <mergeCell ref="C7:C10"/>
    <mergeCell ref="A11:A14"/>
    <mergeCell ref="C11:C14"/>
    <mergeCell ref="A15:A18"/>
    <mergeCell ref="C15:C18"/>
    <mergeCell ref="A19:A22"/>
    <mergeCell ref="C19:C22"/>
    <mergeCell ref="A23:A26"/>
    <mergeCell ref="C23:C26"/>
    <mergeCell ref="A27:A30"/>
    <mergeCell ref="C27:C30"/>
    <mergeCell ref="A31:A34"/>
    <mergeCell ref="C31:C34"/>
    <mergeCell ref="A35:C35"/>
  </mergeCells>
  <conditionalFormatting sqref="A3 A7 A11 A15 A19 A23 A27 A31">
    <cfRule type="expression" dxfId="3" priority="11">
      <formula>#REF!="Yes"</formula>
    </cfRule>
  </conditionalFormatting>
  <conditionalFormatting sqref="A35:B35">
    <cfRule type="expression" dxfId="2" priority="9">
      <formula>#REF!="Yes"</formula>
    </cfRule>
  </conditionalFormatting>
  <conditionalFormatting sqref="B3:B34">
    <cfRule type="expression" dxfId="1" priority="1">
      <formula>#REF!="Yes"</formula>
    </cfRule>
  </conditionalFormatting>
  <conditionalFormatting sqref="C3 C7 C11 C15 C19 C23 C27 C31">
    <cfRule type="expression" dxfId="0" priority="10">
      <formula>#REF!="Yes"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L38"/>
  <sheetViews>
    <sheetView showGridLines="0" zoomScale="85" zoomScaleNormal="85" workbookViewId="0">
      <pane ySplit="4" topLeftCell="A5" activePane="bottomLeft" state="frozen"/>
      <selection pane="bottomLeft" activeCell="I43" sqref="I43"/>
    </sheetView>
  </sheetViews>
  <sheetFormatPr defaultColWidth="8.78515625" defaultRowHeight="12.5" x14ac:dyDescent="0.25"/>
  <cols>
    <col min="1" max="1" width="2.42578125" style="14" customWidth="1"/>
    <col min="2" max="2" width="5.0703125" style="16" customWidth="1"/>
    <col min="3" max="3" width="22.0703125" style="14" customWidth="1"/>
    <col min="4" max="4" width="16" style="15" customWidth="1"/>
    <col min="5" max="5" width="13.5" style="14" customWidth="1"/>
    <col min="6" max="6" width="16.28515625" style="14" customWidth="1"/>
    <col min="7" max="7" width="14.78515625" style="14" customWidth="1"/>
    <col min="8" max="8" width="12.42578125" style="14" customWidth="1"/>
    <col min="9" max="9" width="14" style="14" customWidth="1"/>
    <col min="10" max="10" width="19.42578125" style="14" customWidth="1"/>
    <col min="11" max="11" width="3.78515625" style="14" customWidth="1"/>
    <col min="12" max="12" width="72.78515625" style="14" customWidth="1"/>
    <col min="13" max="16384" width="8.78515625" style="14"/>
  </cols>
  <sheetData>
    <row r="1" spans="1:12" ht="5.25" customHeight="1" x14ac:dyDescent="0.25"/>
    <row r="2" spans="1:12" ht="20.5" thickBot="1" x14ac:dyDescent="0.45">
      <c r="B2" s="34" t="s">
        <v>101</v>
      </c>
      <c r="C2" s="17"/>
      <c r="D2" s="18"/>
      <c r="E2" s="17"/>
      <c r="F2" s="17"/>
      <c r="G2" s="17"/>
      <c r="H2" s="17"/>
      <c r="I2" s="17"/>
      <c r="J2" s="17"/>
    </row>
    <row r="3" spans="1:12" ht="13" thickBot="1" x14ac:dyDescent="0.3"/>
    <row r="4" spans="1:12" s="65" customFormat="1" ht="24.75" customHeight="1" x14ac:dyDescent="0.3">
      <c r="A4" s="14"/>
      <c r="B4" s="32" t="s">
        <v>102</v>
      </c>
      <c r="C4" s="48" t="s">
        <v>103</v>
      </c>
      <c r="D4" s="49" t="s">
        <v>104</v>
      </c>
      <c r="E4" s="50" t="s">
        <v>105</v>
      </c>
      <c r="F4" s="48" t="s">
        <v>106</v>
      </c>
      <c r="G4" s="48" t="s">
        <v>107</v>
      </c>
      <c r="H4" s="48" t="s">
        <v>108</v>
      </c>
      <c r="I4" s="51" t="s">
        <v>109</v>
      </c>
      <c r="J4" s="52" t="s">
        <v>110</v>
      </c>
      <c r="L4" s="149" t="s">
        <v>111</v>
      </c>
    </row>
    <row r="5" spans="1:12" s="65" customFormat="1" ht="14.25" customHeight="1" x14ac:dyDescent="0.25">
      <c r="A5" s="14"/>
      <c r="B5" s="53">
        <v>1</v>
      </c>
      <c r="C5" s="54" t="str">
        <f>'Spend Data'!B3</f>
        <v>Category 1</v>
      </c>
      <c r="D5" s="55">
        <f>HLOOKUP(C5,'Category Questionnaire '!$F$7:$BU$41,35,0)</f>
        <v>155</v>
      </c>
      <c r="E5" s="56">
        <f>'Spend Data'!C3/1000000</f>
        <v>27.7</v>
      </c>
      <c r="F5" s="57">
        <f>IF(E5&lt;30,E5,30)</f>
        <v>27.7</v>
      </c>
      <c r="G5" s="58" t="str">
        <f>IF(D5&lt;=Limits!$D$6,"Low","High")</f>
        <v>High</v>
      </c>
      <c r="H5" s="58" t="str">
        <f>IF(F5&lt;Limits!$C$6,"Low","High")</f>
        <v>High</v>
      </c>
      <c r="I5" s="58" t="str">
        <f>CONCATENATE(G5, H5)</f>
        <v>HighHigh</v>
      </c>
      <c r="J5" s="58" t="str">
        <f t="shared" ref="J5:J22" si="0">VLOOKUP(I5,$I$25:$J$28,2, FALSE)</f>
        <v>Partner</v>
      </c>
      <c r="L5" s="150"/>
    </row>
    <row r="6" spans="1:12" s="65" customFormat="1" ht="15" customHeight="1" x14ac:dyDescent="0.25">
      <c r="B6" s="59">
        <v>2</v>
      </c>
      <c r="C6" s="60" t="str">
        <f>'Spend Data'!B4</f>
        <v>Category 2</v>
      </c>
      <c r="D6" s="61">
        <f>HLOOKUP(C6,'Category Questionnaire '!$F$7:$BU$41,35,0)</f>
        <v>20</v>
      </c>
      <c r="E6" s="62">
        <f>'Spend Data'!C4/1000000</f>
        <v>1.958</v>
      </c>
      <c r="F6" s="63">
        <f t="shared" ref="F6:F22" si="1">IF(E6&lt;30,E6,30)</f>
        <v>1.958</v>
      </c>
      <c r="G6" s="64" t="str">
        <f>IF(D6&lt;=Limits!$D$6,"Low","High")</f>
        <v>Low</v>
      </c>
      <c r="H6" s="64" t="str">
        <f>IF(F6&lt;Limits!$C$6,"Low","High")</f>
        <v>Low</v>
      </c>
      <c r="I6" s="64" t="str">
        <f t="shared" ref="I6:I19" si="2">CONCATENATE(G6, H6)</f>
        <v>LowLow</v>
      </c>
      <c r="J6" s="64" t="str">
        <f t="shared" si="0"/>
        <v>Tactical</v>
      </c>
    </row>
    <row r="7" spans="1:12" s="65" customFormat="1" ht="14.25" customHeight="1" x14ac:dyDescent="0.25">
      <c r="B7" s="53">
        <v>3</v>
      </c>
      <c r="C7" s="54" t="str">
        <f>'Spend Data'!B5</f>
        <v>Category 3</v>
      </c>
      <c r="D7" s="55">
        <f>HLOOKUP(C7,'Category Questionnaire '!$F$7:$BU$41,35,0)</f>
        <v>180</v>
      </c>
      <c r="E7" s="56">
        <f>'Spend Data'!C5/1000000</f>
        <v>7.8029999999999999</v>
      </c>
      <c r="F7" s="57">
        <f t="shared" si="1"/>
        <v>7.8029999999999999</v>
      </c>
      <c r="G7" s="58" t="str">
        <f>IF(D7&lt;=Limits!$D$6,"Low","High")</f>
        <v>High</v>
      </c>
      <c r="H7" s="58" t="str">
        <f>IF(F7&lt;Limits!$C$6,"Low","High")</f>
        <v>Low</v>
      </c>
      <c r="I7" s="58" t="str">
        <f t="shared" si="2"/>
        <v>HighLow</v>
      </c>
      <c r="J7" s="58" t="str">
        <f t="shared" si="0"/>
        <v>Collaborative</v>
      </c>
    </row>
    <row r="8" spans="1:12" s="65" customFormat="1" ht="14.25" customHeight="1" x14ac:dyDescent="0.25">
      <c r="B8" s="59">
        <v>4</v>
      </c>
      <c r="C8" s="60" t="str">
        <f>'Spend Data'!B6</f>
        <v>Category 4</v>
      </c>
      <c r="D8" s="61">
        <f>HLOOKUP(C8,'Category Questionnaire '!$F$7:$BU$41,35,0)</f>
        <v>125</v>
      </c>
      <c r="E8" s="62">
        <f>'Spend Data'!C6/1000000</f>
        <v>5.1970000000000001</v>
      </c>
      <c r="F8" s="63">
        <f t="shared" si="1"/>
        <v>5.1970000000000001</v>
      </c>
      <c r="G8" s="64" t="str">
        <f>IF(D8&lt;=Limits!$D$6,"Low","High")</f>
        <v>Low</v>
      </c>
      <c r="H8" s="64" t="str">
        <f>IF(F8&lt;Limits!$C$6,"Low","High")</f>
        <v>Low</v>
      </c>
      <c r="I8" s="64" t="str">
        <f t="shared" si="2"/>
        <v>LowLow</v>
      </c>
      <c r="J8" s="64" t="str">
        <f t="shared" si="0"/>
        <v>Tactical</v>
      </c>
    </row>
    <row r="9" spans="1:12" s="65" customFormat="1" ht="14.25" customHeight="1" x14ac:dyDescent="0.25">
      <c r="B9" s="53">
        <v>5</v>
      </c>
      <c r="C9" s="54" t="str">
        <f>'Spend Data'!B7</f>
        <v>Category 5</v>
      </c>
      <c r="D9" s="55">
        <f>HLOOKUP(C9,'Category Questionnaire '!$F$7:$BU$41,35,0)</f>
        <v>100</v>
      </c>
      <c r="E9" s="56">
        <f>'Spend Data'!C7/1000000</f>
        <v>2.1269999999999998</v>
      </c>
      <c r="F9" s="57">
        <f t="shared" si="1"/>
        <v>2.1269999999999998</v>
      </c>
      <c r="G9" s="58" t="str">
        <f>IF(D9&lt;=Limits!$D$6,"Low","High")</f>
        <v>Low</v>
      </c>
      <c r="H9" s="58" t="str">
        <f>IF(F9&lt;Limits!$C$6,"Low","High")</f>
        <v>Low</v>
      </c>
      <c r="I9" s="58" t="str">
        <f t="shared" si="2"/>
        <v>LowLow</v>
      </c>
      <c r="J9" s="58" t="str">
        <f t="shared" si="0"/>
        <v>Tactical</v>
      </c>
    </row>
    <row r="10" spans="1:12" s="65" customFormat="1" ht="14.25" customHeight="1" x14ac:dyDescent="0.25">
      <c r="B10" s="59">
        <v>6</v>
      </c>
      <c r="C10" s="60" t="str">
        <f>'Spend Data'!B8</f>
        <v>Category 6</v>
      </c>
      <c r="D10" s="61">
        <f>HLOOKUP(C10,'Category Questionnaire '!$F$7:$BU$41,35,0)</f>
        <v>200</v>
      </c>
      <c r="E10" s="62">
        <f>'Spend Data'!C8/1000000</f>
        <v>4.0629999999999997</v>
      </c>
      <c r="F10" s="63">
        <f t="shared" si="1"/>
        <v>4.0629999999999997</v>
      </c>
      <c r="G10" s="64" t="str">
        <f>IF(D10&lt;=Limits!$D$6,"Low","High")</f>
        <v>High</v>
      </c>
      <c r="H10" s="64" t="str">
        <f>IF(F10&lt;Limits!$C$6,"Low","High")</f>
        <v>Low</v>
      </c>
      <c r="I10" s="64" t="str">
        <f t="shared" si="2"/>
        <v>HighLow</v>
      </c>
      <c r="J10" s="64" t="str">
        <f t="shared" si="0"/>
        <v>Collaborative</v>
      </c>
    </row>
    <row r="11" spans="1:12" s="65" customFormat="1" ht="14.25" customHeight="1" x14ac:dyDescent="0.25">
      <c r="B11" s="53">
        <v>7</v>
      </c>
      <c r="C11" s="54" t="str">
        <f>'Spend Data'!B9</f>
        <v>Category 7</v>
      </c>
      <c r="D11" s="55">
        <f>HLOOKUP(C11,'Category Questionnaire '!$F$7:$BU$41,35,0)</f>
        <v>15</v>
      </c>
      <c r="E11" s="56">
        <f>'Spend Data'!C9/1000000</f>
        <v>1.972</v>
      </c>
      <c r="F11" s="57">
        <f t="shared" si="1"/>
        <v>1.972</v>
      </c>
      <c r="G11" s="58" t="str">
        <f>IF(D11&lt;=Limits!$D$6,"Low","High")</f>
        <v>Low</v>
      </c>
      <c r="H11" s="58" t="str">
        <f>IF(F11&lt;Limits!$C$6,"Low","High")</f>
        <v>Low</v>
      </c>
      <c r="I11" s="58" t="str">
        <f t="shared" si="2"/>
        <v>LowLow</v>
      </c>
      <c r="J11" s="58" t="str">
        <f t="shared" si="0"/>
        <v>Tactical</v>
      </c>
    </row>
    <row r="12" spans="1:12" s="65" customFormat="1" ht="14.25" customHeight="1" x14ac:dyDescent="0.25">
      <c r="B12" s="59">
        <v>8</v>
      </c>
      <c r="C12" s="60" t="str">
        <f>'Spend Data'!B10</f>
        <v>Category 8</v>
      </c>
      <c r="D12" s="61">
        <f>HLOOKUP(C12,'Category Questionnaire '!$F$7:$BU$41,35,0)</f>
        <v>120</v>
      </c>
      <c r="E12" s="62">
        <f>'Spend Data'!C10/1000000</f>
        <v>26.815000000000001</v>
      </c>
      <c r="F12" s="63">
        <f t="shared" si="1"/>
        <v>26.815000000000001</v>
      </c>
      <c r="G12" s="64" t="str">
        <f>IF(D12&lt;=Limits!$D$6,"Low","High")</f>
        <v>Low</v>
      </c>
      <c r="H12" s="64" t="str">
        <f>IF(F12&lt;Limits!$C$6,"Low","High")</f>
        <v>High</v>
      </c>
      <c r="I12" s="64" t="str">
        <f t="shared" si="2"/>
        <v>LowHigh</v>
      </c>
      <c r="J12" s="64" t="str">
        <f t="shared" si="0"/>
        <v>Managed</v>
      </c>
    </row>
    <row r="13" spans="1:12" s="65" customFormat="1" ht="14.25" customHeight="1" x14ac:dyDescent="0.25">
      <c r="B13" s="53">
        <v>9</v>
      </c>
      <c r="C13" s="54" t="str">
        <f>'Spend Data'!B11</f>
        <v>Category 9</v>
      </c>
      <c r="D13" s="55">
        <f>HLOOKUP(C13,'Category Questionnaire '!$F$7:$BU$41,35,0)</f>
        <v>115</v>
      </c>
      <c r="E13" s="56">
        <f>'Spend Data'!C11/1000000</f>
        <v>3.4350000000000001</v>
      </c>
      <c r="F13" s="57">
        <f t="shared" si="1"/>
        <v>3.4350000000000001</v>
      </c>
      <c r="G13" s="58" t="str">
        <f>IF(D13&lt;=Limits!$D$6,"Low","High")</f>
        <v>Low</v>
      </c>
      <c r="H13" s="58" t="str">
        <f>IF(F13&lt;Limits!$C$6,"Low","High")</f>
        <v>Low</v>
      </c>
      <c r="I13" s="58" t="str">
        <f t="shared" si="2"/>
        <v>LowLow</v>
      </c>
      <c r="J13" s="58" t="str">
        <f t="shared" si="0"/>
        <v>Tactical</v>
      </c>
    </row>
    <row r="14" spans="1:12" s="65" customFormat="1" ht="14.25" customHeight="1" x14ac:dyDescent="0.25">
      <c r="B14" s="59">
        <v>10</v>
      </c>
      <c r="C14" s="60" t="str">
        <f>'Spend Data'!B12</f>
        <v>Category 10</v>
      </c>
      <c r="D14" s="61">
        <f>HLOOKUP(C14,'Category Questionnaire '!$F$7:$BU$41,35,0)</f>
        <v>95</v>
      </c>
      <c r="E14" s="62">
        <f>'Spend Data'!C12/1000000</f>
        <v>10.074</v>
      </c>
      <c r="F14" s="63">
        <f t="shared" si="1"/>
        <v>10.074</v>
      </c>
      <c r="G14" s="64" t="str">
        <f>IF(D14&lt;=Limits!$D$6,"Low","High")</f>
        <v>Low</v>
      </c>
      <c r="H14" s="64" t="str">
        <f>IF(F14&lt;Limits!$C$6,"Low","High")</f>
        <v>High</v>
      </c>
      <c r="I14" s="64" t="str">
        <f t="shared" si="2"/>
        <v>LowHigh</v>
      </c>
      <c r="J14" s="64" t="str">
        <f t="shared" si="0"/>
        <v>Managed</v>
      </c>
    </row>
    <row r="15" spans="1:12" s="65" customFormat="1" ht="14.25" customHeight="1" x14ac:dyDescent="0.25">
      <c r="B15" s="53">
        <v>11</v>
      </c>
      <c r="C15" s="54">
        <f>'Spend Data'!B13</f>
        <v>0</v>
      </c>
      <c r="D15" s="55" t="e">
        <f>HLOOKUP(C15,'Category Questionnaire '!$F$7:$BU$41,35,0)</f>
        <v>#N/A</v>
      </c>
      <c r="E15" s="56">
        <f>'Spend Data'!C13/1000000</f>
        <v>0</v>
      </c>
      <c r="F15" s="57">
        <f t="shared" si="1"/>
        <v>0</v>
      </c>
      <c r="G15" s="58" t="e">
        <f>IF(D15&lt;=Limits!$D$6,"Low","High")</f>
        <v>#N/A</v>
      </c>
      <c r="H15" s="58" t="str">
        <f>IF(F15&lt;Limits!$C$6,"Low","High")</f>
        <v>Low</v>
      </c>
      <c r="I15" s="58" t="e">
        <f t="shared" si="2"/>
        <v>#N/A</v>
      </c>
      <c r="J15" s="58" t="e">
        <f t="shared" si="0"/>
        <v>#N/A</v>
      </c>
    </row>
    <row r="16" spans="1:12" s="65" customFormat="1" ht="14.25" customHeight="1" x14ac:dyDescent="0.25">
      <c r="B16" s="59">
        <v>12</v>
      </c>
      <c r="C16" s="60">
        <f>'Spend Data'!B14</f>
        <v>0</v>
      </c>
      <c r="D16" s="61" t="e">
        <f>HLOOKUP(C16,'Category Questionnaire '!$F$7:$BU$41,35,0)</f>
        <v>#N/A</v>
      </c>
      <c r="E16" s="62">
        <f>'Spend Data'!C14/1000000</f>
        <v>0</v>
      </c>
      <c r="F16" s="63">
        <f t="shared" si="1"/>
        <v>0</v>
      </c>
      <c r="G16" s="64" t="e">
        <f>IF(D16&lt;=Limits!$D$6,"Low","High")</f>
        <v>#N/A</v>
      </c>
      <c r="H16" s="64" t="str">
        <f>IF(F16&lt;Limits!$C$6,"Low","High")</f>
        <v>Low</v>
      </c>
      <c r="I16" s="64" t="e">
        <f t="shared" si="2"/>
        <v>#N/A</v>
      </c>
      <c r="J16" s="64" t="e">
        <f t="shared" si="0"/>
        <v>#N/A</v>
      </c>
    </row>
    <row r="17" spans="2:10" s="65" customFormat="1" ht="14.25" customHeight="1" x14ac:dyDescent="0.25">
      <c r="B17" s="53">
        <v>13</v>
      </c>
      <c r="C17" s="54">
        <f>'Spend Data'!B15</f>
        <v>0</v>
      </c>
      <c r="D17" s="55" t="e">
        <f>HLOOKUP(C17,'Category Questionnaire '!$F$7:$BU$41,35,0)</f>
        <v>#N/A</v>
      </c>
      <c r="E17" s="56">
        <f>'Spend Data'!C15/1000000</f>
        <v>0</v>
      </c>
      <c r="F17" s="57">
        <f t="shared" si="1"/>
        <v>0</v>
      </c>
      <c r="G17" s="58" t="e">
        <f>IF(D17&lt;=Limits!$D$6,"Low","High")</f>
        <v>#N/A</v>
      </c>
      <c r="H17" s="58" t="str">
        <f>IF(F17&lt;Limits!$C$6,"Low","High")</f>
        <v>Low</v>
      </c>
      <c r="I17" s="58" t="e">
        <f t="shared" si="2"/>
        <v>#N/A</v>
      </c>
      <c r="J17" s="58" t="e">
        <f t="shared" si="0"/>
        <v>#N/A</v>
      </c>
    </row>
    <row r="18" spans="2:10" s="65" customFormat="1" ht="14.25" customHeight="1" x14ac:dyDescent="0.25">
      <c r="B18" s="59">
        <v>14</v>
      </c>
      <c r="C18" s="60">
        <f>'Spend Data'!B16</f>
        <v>0</v>
      </c>
      <c r="D18" s="61" t="e">
        <f>HLOOKUP(C18,'Category Questionnaire '!$F$7:$BU$41,35,0)</f>
        <v>#N/A</v>
      </c>
      <c r="E18" s="62">
        <f>'Spend Data'!C16/1000000</f>
        <v>0</v>
      </c>
      <c r="F18" s="63">
        <f t="shared" si="1"/>
        <v>0</v>
      </c>
      <c r="G18" s="64" t="e">
        <f>IF(D18&lt;=Limits!$D$6,"Low","High")</f>
        <v>#N/A</v>
      </c>
      <c r="H18" s="64" t="str">
        <f>IF(F18&lt;Limits!$C$6,"Low","High")</f>
        <v>Low</v>
      </c>
      <c r="I18" s="64" t="e">
        <f t="shared" si="2"/>
        <v>#N/A</v>
      </c>
      <c r="J18" s="64" t="e">
        <f t="shared" si="0"/>
        <v>#N/A</v>
      </c>
    </row>
    <row r="19" spans="2:10" s="65" customFormat="1" ht="14.25" customHeight="1" x14ac:dyDescent="0.25">
      <c r="B19" s="53">
        <v>15</v>
      </c>
      <c r="C19" s="54">
        <f>'Spend Data'!B17</f>
        <v>0</v>
      </c>
      <c r="D19" s="55" t="e">
        <f>HLOOKUP(C19,'Category Questionnaire '!$F$7:$BU$41,35,0)</f>
        <v>#N/A</v>
      </c>
      <c r="E19" s="56">
        <f>'Spend Data'!C17/1000000</f>
        <v>0</v>
      </c>
      <c r="F19" s="57">
        <f t="shared" si="1"/>
        <v>0</v>
      </c>
      <c r="G19" s="58" t="e">
        <f>IF(D19&lt;=Limits!$D$6,"Low","High")</f>
        <v>#N/A</v>
      </c>
      <c r="H19" s="58" t="str">
        <f>IF(F19&lt;Limits!$C$6,"Low","High")</f>
        <v>Low</v>
      </c>
      <c r="I19" s="58" t="e">
        <f t="shared" si="2"/>
        <v>#N/A</v>
      </c>
      <c r="J19" s="58" t="e">
        <f t="shared" si="0"/>
        <v>#N/A</v>
      </c>
    </row>
    <row r="20" spans="2:10" s="65" customFormat="1" ht="14.25" customHeight="1" x14ac:dyDescent="0.25">
      <c r="B20" s="59">
        <v>16</v>
      </c>
      <c r="C20" s="60">
        <f>'Spend Data'!B18</f>
        <v>0</v>
      </c>
      <c r="D20" s="61" t="e">
        <f>HLOOKUP(C20,'Category Questionnaire '!$F$7:$BU$41,35,0)</f>
        <v>#N/A</v>
      </c>
      <c r="E20" s="62">
        <f>'Spend Data'!C18/1000000</f>
        <v>0</v>
      </c>
      <c r="F20" s="63">
        <f t="shared" si="1"/>
        <v>0</v>
      </c>
      <c r="G20" s="64" t="e">
        <f>IF(D20&lt;=Limits!$D$6,"Low","High")</f>
        <v>#N/A</v>
      </c>
      <c r="H20" s="64" t="str">
        <f>IF(F20&lt;Limits!$C$6,"Low","High")</f>
        <v>Low</v>
      </c>
      <c r="I20" s="64" t="e">
        <f t="shared" ref="I20:I22" si="3">CONCATENATE(G20, H20)</f>
        <v>#N/A</v>
      </c>
      <c r="J20" s="64" t="e">
        <f t="shared" si="0"/>
        <v>#N/A</v>
      </c>
    </row>
    <row r="21" spans="2:10" s="65" customFormat="1" ht="14.25" customHeight="1" x14ac:dyDescent="0.25">
      <c r="B21" s="53">
        <v>17</v>
      </c>
      <c r="C21" s="54">
        <f>'Spend Data'!B19</f>
        <v>0</v>
      </c>
      <c r="D21" s="55" t="e">
        <f>HLOOKUP(C21,'Category Questionnaire '!$F$7:$BU$41,35,0)</f>
        <v>#N/A</v>
      </c>
      <c r="E21" s="56">
        <f>'Spend Data'!C19/1000000</f>
        <v>0</v>
      </c>
      <c r="F21" s="57">
        <f t="shared" si="1"/>
        <v>0</v>
      </c>
      <c r="G21" s="58" t="e">
        <f>IF(D21&lt;=Limits!$D$6,"Low","High")</f>
        <v>#N/A</v>
      </c>
      <c r="H21" s="58" t="str">
        <f>IF(F21&lt;Limits!$C$6,"Low","High")</f>
        <v>Low</v>
      </c>
      <c r="I21" s="58" t="e">
        <f t="shared" si="3"/>
        <v>#N/A</v>
      </c>
      <c r="J21" s="58" t="e">
        <f t="shared" si="0"/>
        <v>#N/A</v>
      </c>
    </row>
    <row r="22" spans="2:10" s="65" customFormat="1" ht="14.25" customHeight="1" x14ac:dyDescent="0.25">
      <c r="B22" s="59">
        <v>18</v>
      </c>
      <c r="C22" s="60">
        <f>'Spend Data'!B20</f>
        <v>0</v>
      </c>
      <c r="D22" s="61" t="e">
        <f>HLOOKUP(C22,'Category Questionnaire '!$F$7:$BU$41,35,0)</f>
        <v>#N/A</v>
      </c>
      <c r="E22" s="62">
        <f>'Spend Data'!C20/1000000</f>
        <v>0</v>
      </c>
      <c r="F22" s="63">
        <f t="shared" si="1"/>
        <v>0</v>
      </c>
      <c r="G22" s="64" t="e">
        <f>IF(D22&lt;=Limits!$D$6,"Low","High")</f>
        <v>#N/A</v>
      </c>
      <c r="H22" s="64" t="str">
        <f>IF(F22&lt;Limits!$C$6,"Low","High")</f>
        <v>Low</v>
      </c>
      <c r="I22" s="64" t="e">
        <f t="shared" si="3"/>
        <v>#N/A</v>
      </c>
      <c r="J22" s="64" t="e">
        <f t="shared" si="0"/>
        <v>#N/A</v>
      </c>
    </row>
    <row r="23" spans="2:10" x14ac:dyDescent="0.25">
      <c r="C23" s="19"/>
      <c r="E23" s="20"/>
    </row>
    <row r="24" spans="2:10" ht="13" x14ac:dyDescent="0.3">
      <c r="C24" s="19"/>
      <c r="I24" s="21" t="s">
        <v>112</v>
      </c>
      <c r="J24" s="21"/>
    </row>
    <row r="25" spans="2:10" ht="13" x14ac:dyDescent="0.3">
      <c r="C25" s="21"/>
      <c r="D25" s="22"/>
      <c r="I25" s="14" t="s">
        <v>113</v>
      </c>
      <c r="J25" s="14" t="s">
        <v>114</v>
      </c>
    </row>
    <row r="26" spans="2:10" ht="13" x14ac:dyDescent="0.25">
      <c r="D26" s="22"/>
      <c r="I26" s="14" t="s">
        <v>115</v>
      </c>
      <c r="J26" s="14" t="s">
        <v>116</v>
      </c>
    </row>
    <row r="27" spans="2:10" ht="13" x14ac:dyDescent="0.25">
      <c r="D27" s="22"/>
      <c r="I27" s="14" t="s">
        <v>117</v>
      </c>
      <c r="J27" s="14" t="s">
        <v>118</v>
      </c>
    </row>
    <row r="28" spans="2:10" ht="13" x14ac:dyDescent="0.25">
      <c r="D28" s="22"/>
      <c r="I28" s="14" t="s">
        <v>119</v>
      </c>
      <c r="J28" s="14" t="s">
        <v>120</v>
      </c>
    </row>
    <row r="29" spans="2:10" ht="13" x14ac:dyDescent="0.25">
      <c r="D29" s="22"/>
    </row>
    <row r="30" spans="2:10" ht="13" x14ac:dyDescent="0.25">
      <c r="D30" s="22"/>
    </row>
    <row r="31" spans="2:10" ht="13" x14ac:dyDescent="0.25">
      <c r="D31" s="22"/>
    </row>
    <row r="32" spans="2:10" ht="13" x14ac:dyDescent="0.25">
      <c r="D32" s="22"/>
    </row>
    <row r="33" spans="2:4" ht="13" x14ac:dyDescent="0.25">
      <c r="D33" s="22"/>
    </row>
    <row r="34" spans="2:4" ht="13" x14ac:dyDescent="0.25">
      <c r="D34" s="22"/>
    </row>
    <row r="35" spans="2:4" x14ac:dyDescent="0.25">
      <c r="B35" s="14"/>
    </row>
    <row r="36" spans="2:4" x14ac:dyDescent="0.25">
      <c r="C36" s="19"/>
    </row>
    <row r="37" spans="2:4" x14ac:dyDescent="0.25">
      <c r="C37" s="19"/>
    </row>
    <row r="38" spans="2:4" x14ac:dyDescent="0.25">
      <c r="C38" s="19"/>
    </row>
  </sheetData>
  <sheetProtection formatCells="0" formatColumns="0" formatRows="0" selectLockedCells="1" sort="0" pivotTables="0"/>
  <autoFilter ref="A4:L22" xr:uid="{00000000-0009-0000-0000-000005000000}"/>
  <mergeCells count="1">
    <mergeCell ref="L4:L5"/>
  </mergeCells>
  <pageMargins left="0.70866141732283472" right="0.70866141732283472" top="0.74803149606299213" bottom="0.74803149606299213" header="0.31496062992125984" footer="0.31496062992125984"/>
  <pageSetup paperSize="9" scale="50" fitToHeight="4"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B3:D9"/>
  <sheetViews>
    <sheetView workbookViewId="0">
      <selection activeCell="C6" sqref="C6"/>
    </sheetView>
  </sheetViews>
  <sheetFormatPr defaultRowHeight="13.5" x14ac:dyDescent="0.25"/>
  <cols>
    <col min="1" max="1" width="9.0703125" customWidth="1"/>
  </cols>
  <sheetData>
    <row r="3" spans="2:4" x14ac:dyDescent="0.25">
      <c r="B3" t="s">
        <v>121</v>
      </c>
    </row>
    <row r="4" spans="2:4" x14ac:dyDescent="0.25">
      <c r="C4" t="s">
        <v>122</v>
      </c>
      <c r="D4" t="s">
        <v>123</v>
      </c>
    </row>
    <row r="5" spans="2:4" x14ac:dyDescent="0.25">
      <c r="B5" t="s">
        <v>124</v>
      </c>
      <c r="C5" s="35">
        <v>15</v>
      </c>
      <c r="D5">
        <v>150</v>
      </c>
    </row>
    <row r="6" spans="2:4" x14ac:dyDescent="0.25">
      <c r="B6" t="s">
        <v>38</v>
      </c>
      <c r="C6" s="35">
        <v>8</v>
      </c>
      <c r="D6">
        <v>130</v>
      </c>
    </row>
    <row r="7" spans="2:4" x14ac:dyDescent="0.25">
      <c r="B7">
        <v>16</v>
      </c>
      <c r="C7">
        <v>30</v>
      </c>
    </row>
    <row r="8" spans="2:4" x14ac:dyDescent="0.25">
      <c r="B8">
        <v>17</v>
      </c>
      <c r="C8">
        <v>50</v>
      </c>
    </row>
    <row r="9" spans="2:4" x14ac:dyDescent="0.25">
      <c r="B9">
        <v>18</v>
      </c>
    </row>
  </sheetData>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18BB106177E64593FADF1EFD189475" ma:contentTypeVersion="15" ma:contentTypeDescription="Create a new document." ma:contentTypeScope="" ma:versionID="617e5d70f816fe5506d0371f0dd0c579">
  <xsd:schema xmlns:xsd="http://www.w3.org/2001/XMLSchema" xmlns:xs="http://www.w3.org/2001/XMLSchema" xmlns:p="http://schemas.microsoft.com/office/2006/metadata/properties" xmlns:ns2="84a37bff-9e1b-46fb-b049-33dfa4bffb2a" xmlns:ns3="ca132ec0-ca73-4cc2-aa48-7020896a40c0" targetNamespace="http://schemas.microsoft.com/office/2006/metadata/properties" ma:root="true" ma:fieldsID="5fd62ff42fbc7d920465e6dae1e921d8" ns2:_="" ns3:_="">
    <xsd:import namespace="84a37bff-9e1b-46fb-b049-33dfa4bffb2a"/>
    <xsd:import namespace="ca132ec0-ca73-4cc2-aa48-7020896a40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a37bff-9e1b-46fb-b049-33dfa4bffb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cc2f849-a509-43e8-937d-cbbbe773f24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132ec0-ca73-4cc2-aa48-7020896a40c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5ff7521-b6e0-46e7-8a2b-76d287469027}" ma:internalName="TaxCatchAll" ma:showField="CatchAllData" ma:web="ca132ec0-ca73-4cc2-aa48-7020896a40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a132ec0-ca73-4cc2-aa48-7020896a40c0" xsi:nil="true"/>
    <lcf76f155ced4ddcb4097134ff3c332f xmlns="84a37bff-9e1b-46fb-b049-33dfa4bffb2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DC5724-64C8-40A0-AD0B-EB2C124DF3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a37bff-9e1b-46fb-b049-33dfa4bffb2a"/>
    <ds:schemaRef ds:uri="ca132ec0-ca73-4cc2-aa48-7020896a40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0F4E51-FCD8-4945-9F9A-8E923725951A}">
  <ds:schemaRefs>
    <ds:schemaRef ds:uri="http://purl.org/dc/terms/"/>
    <ds:schemaRef ds:uri="http://schemas.microsoft.com/office/2006/metadata/properties"/>
    <ds:schemaRef ds:uri="ca132ec0-ca73-4cc2-aa48-7020896a40c0"/>
    <ds:schemaRef ds:uri="http://schemas.microsoft.com/office/2006/documentManagement/types"/>
    <ds:schemaRef ds:uri="http://purl.org/dc/dcmitype/"/>
    <ds:schemaRef ds:uri="http://schemas.microsoft.com/office/infopath/2007/PartnerControls"/>
    <ds:schemaRef ds:uri="http://www.w3.org/XML/1998/namespace"/>
    <ds:schemaRef ds:uri="http://purl.org/dc/elements/1.1/"/>
    <ds:schemaRef ds:uri="http://schemas.openxmlformats.org/package/2006/metadata/core-properties"/>
    <ds:schemaRef ds:uri="84a37bff-9e1b-46fb-b049-33dfa4bffb2a"/>
  </ds:schemaRefs>
</ds:datastoreItem>
</file>

<file path=customXml/itemProps3.xml><?xml version="1.0" encoding="utf-8"?>
<ds:datastoreItem xmlns:ds="http://schemas.openxmlformats.org/officeDocument/2006/customXml" ds:itemID="{99E19B39-6AD4-498E-B369-3059FF6735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Introduction and Instructions</vt:lpstr>
      <vt:lpstr>Category Questionnaire </vt:lpstr>
      <vt:lpstr>Spend Data</vt:lpstr>
      <vt:lpstr>Final Output - Matrix</vt:lpstr>
      <vt:lpstr>HELP - Scoring Guidance</vt:lpstr>
      <vt:lpstr>Category scores</vt:lpstr>
      <vt:lpstr>Limits</vt:lpstr>
      <vt:lpstr>'Introduction and Instructions'!_Toc420499292</vt:lpstr>
      <vt:lpstr>'Introduction and Instructions'!_Toc420499293</vt:lpstr>
      <vt:lpstr>'Introduction and Instructions'!_Toc420499297</vt:lpstr>
      <vt:lpstr>'Category Questionnaire '!Print_Area</vt:lpstr>
      <vt:lpstr>'Final Output - Matrix'!Print_Area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Category segmentation tool</dc:title>
  <dc:subject/>
  <dc:creator/>
  <cp:keywords>MAKO ID: 171432549</cp:keywords>
  <dc:description/>
  <cp:lastModifiedBy/>
  <cp:revision/>
  <dcterms:created xsi:type="dcterms:W3CDTF">2021-10-29T04:11:13Z</dcterms:created>
  <dcterms:modified xsi:type="dcterms:W3CDTF">2025-04-29T00:57:27Z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0x0101008C18BB106177E64593FADF1EFD189475</vt:lpwstr>
  </property>
  <property fmtid="{D5CDD505-2E9C-101B-9397-08002B2CF9AE}" pid="3" name="MediaServiceImageTags">
    <vt:lpwstr/>
  </property>
  <property fmtid="{D5CDD505-2E9C-101B-9397-08002B2CF9AE}" pid="4" name="MSIP_Label_738466f7-346c-47bb-a4d2-4a6558d61975_Enabled">
    <vt:lpwstr>true</vt:lpwstr>
  </property>
  <property fmtid="{D5CDD505-2E9C-101B-9397-08002B2CF9AE}" pid="5" name="MSIP_Label_738466f7-346c-47bb-a4d2-4a6558d61975_SetDate">
    <vt:lpwstr>2024-07-09T22:40:20Z</vt:lpwstr>
  </property>
  <property fmtid="{D5CDD505-2E9C-101B-9397-08002B2CF9AE}" pid="6" name="MSIP_Label_738466f7-346c-47bb-a4d2-4a6558d61975_Method">
    <vt:lpwstr>Privileged</vt:lpwstr>
  </property>
  <property fmtid="{D5CDD505-2E9C-101B-9397-08002B2CF9AE}" pid="7" name="MSIP_Label_738466f7-346c-47bb-a4d2-4a6558d61975_Name">
    <vt:lpwstr>UNCLASSIFIED</vt:lpwstr>
  </property>
  <property fmtid="{D5CDD505-2E9C-101B-9397-08002B2CF9AE}" pid="8" name="MSIP_Label_738466f7-346c-47bb-a4d2-4a6558d61975_SiteId">
    <vt:lpwstr>78b2bd11-e42b-47ea-b011-2e04c3af5ec1</vt:lpwstr>
  </property>
  <property fmtid="{D5CDD505-2E9C-101B-9397-08002B2CF9AE}" pid="9" name="MSIP_Label_738466f7-346c-47bb-a4d2-4a6558d61975_ActionId">
    <vt:lpwstr>dc742c81-73af-4d7f-82bf-0544ece45af5</vt:lpwstr>
  </property>
  <property fmtid="{D5CDD505-2E9C-101B-9397-08002B2CF9AE}" pid="10" name="MSIP_Label_738466f7-346c-47bb-a4d2-4a6558d61975_ContentBits">
    <vt:lpwstr>0</vt:lpwstr>
  </property>
  <property fmtid="{D5CDD505-2E9C-101B-9397-08002B2CF9AE}" pid="11" name="Docnumber">
    <vt:r8>5</vt:r8>
  </property>
</Properties>
</file>