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bookViews>
    <workbookView xWindow="-120" yWindow="-120" windowWidth="28860" windowHeight="12410" tabRatio="882"/>
  </bookViews>
  <sheets>
    <sheet name="Introduction and instructions" sheetId="12" r:id="rId1"/>
    <sheet name="Supplier questionnaire" sheetId="10" r:id="rId2"/>
    <sheet name="Final output - Tier Graph" sheetId="17" r:id="rId3"/>
    <sheet name="HELP - Scoring Details" sheetId="23" r:id="rId4"/>
    <sheet name="Supplier scores" sheetId="15" state="hidden" r:id="rId5"/>
    <sheet name="Limits" sheetId="19" state="hidden" r:id="rId6"/>
  </sheets>
  <externalReferences>
    <externalReference r:id="rId7"/>
  </externalReferences>
  <definedNames>
    <definedName name="_xlnm._FilterDatabase" localSheetId="4" hidden="1">'Supplier scores'!$B$6:$I$30</definedName>
    <definedName name="_Toc420499292" localSheetId="0">'Introduction and instructions'!$B$7</definedName>
    <definedName name="_Toc420499293" localSheetId="0">'Introduction and instructions'!$B$14</definedName>
    <definedName name="_Toc420499294" localSheetId="0">'Introduction and instructions'!#REF!</definedName>
    <definedName name="_Toc420499295" localSheetId="0">'Introduction and instructions'!$B$26</definedName>
    <definedName name="_Toc420499296" localSheetId="0">'Introduction and instructions'!#REF!</definedName>
    <definedName name="_Toc420499297" localSheetId="0">'Introduction and instructions'!$C$29</definedName>
    <definedName name="BUList" localSheetId="3">#REF!</definedName>
    <definedName name="BUList" localSheetId="0">[1]Template!$B$54:$B$60</definedName>
    <definedName name="BUList">#REF!</definedName>
    <definedName name="IMPACT" localSheetId="3">#REF!</definedName>
    <definedName name="IMPACT">#REF!</definedName>
    <definedName name="IMPACT1" localSheetId="3">#REF!</definedName>
    <definedName name="IMPACT1">#REF!</definedName>
    <definedName name="LIKELIHOOD" localSheetId="3">#REF!</definedName>
    <definedName name="LIKELIHOOD">#REF!</definedName>
    <definedName name="_xlnm.Print_Area" localSheetId="0">'Introduction and instructions'!$1:$37</definedName>
    <definedName name="_xlnm.Print_Area" localSheetId="1">'Supplier questionnaire'!$A$1:$D$76</definedName>
    <definedName name="RAG" localSheetId="3">#REF!</definedName>
    <definedName name="RAG">#REF!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5" l="1"/>
  <c r="H29" i="15"/>
  <c r="H28" i="15"/>
  <c r="H27" i="15"/>
  <c r="H26" i="15"/>
  <c r="H25" i="15"/>
  <c r="H24" i="15"/>
  <c r="H23" i="15"/>
  <c r="H22" i="15"/>
  <c r="H21" i="15"/>
  <c r="H20" i="15"/>
  <c r="H19" i="15"/>
  <c r="H18" i="15"/>
  <c r="E17" i="15"/>
  <c r="G17" i="15" s="1"/>
  <c r="H17" i="15" s="1"/>
  <c r="I17" i="15" s="1"/>
  <c r="C17" i="15"/>
  <c r="D17" i="15" s="1"/>
  <c r="F17" i="15" s="1"/>
  <c r="E16" i="15"/>
  <c r="G16" i="15" s="1"/>
  <c r="C16" i="15"/>
  <c r="D16" i="15" s="1"/>
  <c r="F16" i="15" s="1"/>
  <c r="E15" i="15"/>
  <c r="G15" i="15" s="1"/>
  <c r="C15" i="15"/>
  <c r="D15" i="15" s="1"/>
  <c r="F15" i="15" s="1"/>
  <c r="E14" i="15"/>
  <c r="G14" i="15" s="1"/>
  <c r="C14" i="15"/>
  <c r="D14" i="15" s="1"/>
  <c r="F14" i="15" s="1"/>
  <c r="E13" i="15"/>
  <c r="G13" i="15" s="1"/>
  <c r="H13" i="15" s="1"/>
  <c r="I13" i="15" s="1"/>
  <c r="C13" i="15"/>
  <c r="D13" i="15" s="1"/>
  <c r="F13" i="15" s="1"/>
  <c r="E12" i="15"/>
  <c r="G12" i="15" s="1"/>
  <c r="C12" i="15"/>
  <c r="D12" i="15" s="1"/>
  <c r="F12" i="15" s="1"/>
  <c r="E11" i="15"/>
  <c r="G11" i="15" s="1"/>
  <c r="C11" i="15"/>
  <c r="D11" i="15" s="1"/>
  <c r="F11" i="15" s="1"/>
  <c r="E10" i="15"/>
  <c r="G10" i="15" s="1"/>
  <c r="C10" i="15"/>
  <c r="D10" i="15" s="1"/>
  <c r="F10" i="15" s="1"/>
  <c r="E9" i="15"/>
  <c r="G9" i="15" s="1"/>
  <c r="H9" i="15" s="1"/>
  <c r="I9" i="15" s="1"/>
  <c r="C9" i="15"/>
  <c r="D9" i="15" s="1"/>
  <c r="F9" i="15" s="1"/>
  <c r="C8" i="15"/>
  <c r="D8" i="15" s="1"/>
  <c r="F8" i="15" s="1"/>
  <c r="B8" i="15"/>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C7" i="15"/>
  <c r="D7" i="15" s="1"/>
  <c r="F7" i="15" s="1"/>
  <c r="O76" i="10"/>
  <c r="F76" i="10"/>
  <c r="Z71" i="10"/>
  <c r="X71" i="10"/>
  <c r="V71" i="10"/>
  <c r="T71" i="10"/>
  <c r="R71" i="10"/>
  <c r="P71" i="10"/>
  <c r="N71" i="10"/>
  <c r="L71" i="10"/>
  <c r="J71" i="10"/>
  <c r="H71" i="10"/>
  <c r="Z66" i="10"/>
  <c r="X66" i="10"/>
  <c r="V66" i="10"/>
  <c r="T66" i="10"/>
  <c r="R66" i="10"/>
  <c r="P66" i="10"/>
  <c r="N66" i="10"/>
  <c r="L66" i="10"/>
  <c r="J66" i="10"/>
  <c r="H66" i="10"/>
  <c r="Z61" i="10"/>
  <c r="X61" i="10"/>
  <c r="V61" i="10"/>
  <c r="T61" i="10"/>
  <c r="R61" i="10"/>
  <c r="P61" i="10"/>
  <c r="N61" i="10"/>
  <c r="L61" i="10"/>
  <c r="J61" i="10"/>
  <c r="H61" i="10"/>
  <c r="Z56" i="10"/>
  <c r="X56" i="10"/>
  <c r="V56" i="10"/>
  <c r="T56" i="10"/>
  <c r="S76" i="10" s="1"/>
  <c r="R56" i="10"/>
  <c r="Q76" i="10" s="1"/>
  <c r="P56" i="10"/>
  <c r="N56" i="10"/>
  <c r="L56" i="10"/>
  <c r="J56" i="10"/>
  <c r="H56" i="10"/>
  <c r="Z51" i="10"/>
  <c r="X51" i="10"/>
  <c r="V51" i="10"/>
  <c r="T51" i="10"/>
  <c r="R51" i="10"/>
  <c r="P51" i="10"/>
  <c r="N51" i="10"/>
  <c r="L51" i="10"/>
  <c r="J51" i="10"/>
  <c r="H51" i="10"/>
  <c r="Z46" i="10"/>
  <c r="X46" i="10"/>
  <c r="W76" i="10" s="1"/>
  <c r="V46" i="10"/>
  <c r="T46" i="10"/>
  <c r="R46" i="10"/>
  <c r="P46" i="10"/>
  <c r="N46" i="10"/>
  <c r="L46" i="10"/>
  <c r="J46" i="10"/>
  <c r="H46" i="10"/>
  <c r="G76" i="10" s="1"/>
  <c r="E7" i="15" s="1"/>
  <c r="G7" i="15" s="1"/>
  <c r="Z41" i="10"/>
  <c r="Y76" i="10" s="1"/>
  <c r="X41" i="10"/>
  <c r="V41" i="10"/>
  <c r="U76" i="10" s="1"/>
  <c r="T41" i="10"/>
  <c r="R41" i="10"/>
  <c r="P41" i="10"/>
  <c r="N41" i="10"/>
  <c r="M76" i="10" s="1"/>
  <c r="L41" i="10"/>
  <c r="K76" i="10" s="1"/>
  <c r="J41" i="10"/>
  <c r="I76" i="10" s="1"/>
  <c r="E8" i="15" s="1"/>
  <c r="G8" i="15" s="1"/>
  <c r="H8" i="15" s="1"/>
  <c r="I8" i="15" s="1"/>
  <c r="H41" i="10"/>
  <c r="Z40" i="10"/>
  <c r="Y39" i="10"/>
  <c r="W39" i="10"/>
  <c r="U39" i="10"/>
  <c r="S39" i="10"/>
  <c r="Q39" i="10"/>
  <c r="O39" i="10"/>
  <c r="M39" i="10"/>
  <c r="K39" i="10"/>
  <c r="I39" i="10"/>
  <c r="G39" i="10"/>
  <c r="W36" i="10"/>
  <c r="G36" i="10"/>
  <c r="F36" i="10"/>
  <c r="Z31" i="10"/>
  <c r="X31" i="10"/>
  <c r="V31" i="10"/>
  <c r="T31" i="10"/>
  <c r="R31" i="10"/>
  <c r="P31" i="10"/>
  <c r="N31" i="10"/>
  <c r="L31" i="10"/>
  <c r="J31" i="10"/>
  <c r="H31" i="10"/>
  <c r="Z26" i="10"/>
  <c r="X26" i="10"/>
  <c r="V26" i="10"/>
  <c r="T26" i="10"/>
  <c r="R26" i="10"/>
  <c r="P26" i="10"/>
  <c r="N26" i="10"/>
  <c r="L26" i="10"/>
  <c r="J26" i="10"/>
  <c r="H26" i="10"/>
  <c r="Z21" i="10"/>
  <c r="X21" i="10"/>
  <c r="V21" i="10"/>
  <c r="T21" i="10"/>
  <c r="R21" i="10"/>
  <c r="P21" i="10"/>
  <c r="N21" i="10"/>
  <c r="L21" i="10"/>
  <c r="J21" i="10"/>
  <c r="H21" i="10"/>
  <c r="Z16" i="10"/>
  <c r="Y36" i="10" s="1"/>
  <c r="X16" i="10"/>
  <c r="V16" i="10"/>
  <c r="T16" i="10"/>
  <c r="R16" i="10"/>
  <c r="P16" i="10"/>
  <c r="N16" i="10"/>
  <c r="L16" i="10"/>
  <c r="K36" i="10" s="1"/>
  <c r="J16" i="10"/>
  <c r="I36" i="10" s="1"/>
  <c r="H16" i="10"/>
  <c r="Z11" i="10"/>
  <c r="X11" i="10"/>
  <c r="V11" i="10"/>
  <c r="T11" i="10"/>
  <c r="R11" i="10"/>
  <c r="P11" i="10"/>
  <c r="N11" i="10"/>
  <c r="L11" i="10"/>
  <c r="J11" i="10"/>
  <c r="H11" i="10"/>
  <c r="Z6" i="10"/>
  <c r="X6" i="10"/>
  <c r="V6" i="10"/>
  <c r="U36" i="10" s="1"/>
  <c r="T6" i="10"/>
  <c r="S36" i="10" s="1"/>
  <c r="R6" i="10"/>
  <c r="Q36" i="10" s="1"/>
  <c r="P6" i="10"/>
  <c r="O36" i="10" s="1"/>
  <c r="N6" i="10"/>
  <c r="M36" i="10" s="1"/>
  <c r="L6" i="10"/>
  <c r="J6" i="10"/>
  <c r="H6" i="10"/>
  <c r="H7" i="15" l="1"/>
  <c r="I7" i="15" s="1"/>
  <c r="H12" i="15"/>
  <c r="I12" i="15" s="1"/>
  <c r="H16" i="15"/>
  <c r="I16" i="15" s="1"/>
  <c r="H10" i="15"/>
  <c r="I10" i="15" s="1"/>
  <c r="H14" i="15"/>
  <c r="I14" i="15" s="1"/>
  <c r="H11" i="15"/>
  <c r="I11" i="15" s="1"/>
  <c r="H15" i="15"/>
  <c r="I15" i="15" s="1"/>
</calcChain>
</file>

<file path=xl/comments1.xml><?xml version="1.0" encoding="utf-8"?>
<comments xmlns="http://schemas.openxmlformats.org/spreadsheetml/2006/main">
  <authors>
    <author>Author</author>
  </authors>
  <commentList>
    <comment ref="G4" authorId="0" shapeId="0">
      <text>
        <r>
          <rPr>
            <b/>
            <sz val="10"/>
            <color indexed="81"/>
            <rFont val="Tahoma"/>
            <family val="2"/>
          </rPr>
          <t>Add supplier names</t>
        </r>
      </text>
    </comment>
    <comment ref="F6" authorId="0" shapeId="0">
      <text>
        <r>
          <rPr>
            <b/>
            <sz val="10"/>
            <color indexed="81"/>
            <rFont val="Tahoma"/>
            <family val="2"/>
          </rPr>
          <t xml:space="preserve">Weighting can be adjusted to your agency's preference </t>
        </r>
      </text>
    </comment>
    <comment ref="F41" authorId="0" shapeId="0">
      <text>
        <r>
          <rPr>
            <b/>
            <sz val="10"/>
            <color indexed="81"/>
            <rFont val="Tahoma"/>
            <family val="2"/>
          </rPr>
          <t xml:space="preserve">Weighting can be adjusted to your agency's preference </t>
        </r>
        <r>
          <rPr>
            <sz val="10"/>
            <color indexed="81"/>
            <rFont val="Tahoma"/>
            <family val="2"/>
          </rPr>
          <t xml:space="preserve">
</t>
        </r>
      </text>
    </comment>
  </commentList>
</comments>
</file>

<file path=xl/sharedStrings.xml><?xml version="1.0" encoding="utf-8"?>
<sst xmlns="http://schemas.openxmlformats.org/spreadsheetml/2006/main" count="205" uniqueCount="151">
  <si>
    <t>Weighting</t>
  </si>
  <si>
    <t>Consideration</t>
  </si>
  <si>
    <t>TOTAL</t>
  </si>
  <si>
    <t>3. Instructions</t>
  </si>
  <si>
    <t>No segmentation model is 100% exhaustive. Relevant stakeholders must be able to challenge the output and identify factors not considered within the model and exceptions. Gain stakeholder support for the final segmentation output.</t>
  </si>
  <si>
    <t>Why?</t>
  </si>
  <si>
    <t>Validate the output of the segmentation process and obtain stakeholder buy-in.</t>
  </si>
  <si>
    <t>What?</t>
  </si>
  <si>
    <t>An important part of this project is to agree a more objective segmentation approach that can be adopted by the whole group. This segmentation will be conducted in three steps:</t>
  </si>
  <si>
    <t>2. Segmentation process overview</t>
  </si>
  <si>
    <t>Introduction and instructions</t>
  </si>
  <si>
    <t>Category</t>
  </si>
  <si>
    <t>#</t>
  </si>
  <si>
    <t>Criticality rank</t>
  </si>
  <si>
    <t>For VLookup above</t>
  </si>
  <si>
    <t>LowLow</t>
  </si>
  <si>
    <t>LowMedium</t>
  </si>
  <si>
    <t>LowHigh</t>
  </si>
  <si>
    <t>MediumLow</t>
  </si>
  <si>
    <t>MediumMedium</t>
  </si>
  <si>
    <t>MediumHigh</t>
  </si>
  <si>
    <t>HighLow</t>
  </si>
  <si>
    <t>HighMedium</t>
  </si>
  <si>
    <t>HighHigh</t>
  </si>
  <si>
    <t>Criticality score</t>
  </si>
  <si>
    <t>Boundaries</t>
  </si>
  <si>
    <t>High</t>
  </si>
  <si>
    <t>Medium</t>
  </si>
  <si>
    <t>Low</t>
  </si>
  <si>
    <t>Criticality</t>
  </si>
  <si>
    <t>Weighted</t>
  </si>
  <si>
    <t>Differentiate between suppliers within the same category and align the most appropriate engagement strategy.</t>
  </si>
  <si>
    <t>Supplier Segmentation</t>
  </si>
  <si>
    <t>Dependency &amp; Switching Costs</t>
  </si>
  <si>
    <t>For the primary product obtained from this supplier, what is the level of difficulty in switching to another supplier or bringing in-house within 12 months?</t>
  </si>
  <si>
    <t>Little: Could readily switch to another supplier</t>
  </si>
  <si>
    <t>Market influence</t>
  </si>
  <si>
    <t>Significant = Greater than or equal to 2 Standard Deviations from the average spend per supplier</t>
  </si>
  <si>
    <t>Moderate = Between 1 and 2 Standard Deviations from the average spend per supplier</t>
  </si>
  <si>
    <t>Little = Less than 1 Standard Deviation from the average spend per supplier</t>
  </si>
  <si>
    <t>None</t>
  </si>
  <si>
    <t>None = Supplier doesn't have a unique product/service that positively impacts our revenue/cost structure or our access is disadvantaged</t>
  </si>
  <si>
    <t>What are this supplier's position of influence within its industry?</t>
  </si>
  <si>
    <t>Likelihood = medium to high</t>
  </si>
  <si>
    <t>Low = Supplier is not showing signs of innovation or development of new products</t>
  </si>
  <si>
    <t>Current capabilities</t>
  </si>
  <si>
    <t>High = The supplier has a high level of technical excellence and unique capabilities</t>
  </si>
  <si>
    <t>Value potential questions</t>
  </si>
  <si>
    <t>Question</t>
  </si>
  <si>
    <t>Criticality questions</t>
  </si>
  <si>
    <t>Significant: Open-book policy; effective joint ventures</t>
  </si>
  <si>
    <t>Moderate: Sharing restricted to selected projects/areas</t>
  </si>
  <si>
    <t>Little: Arms-length relationship</t>
  </si>
  <si>
    <t>No sharing or integration with supplier</t>
  </si>
  <si>
    <t>Risk (1)</t>
  </si>
  <si>
    <t>Risk (2)</t>
  </si>
  <si>
    <t>More than Once: There was more than one supply disruption in the last 12 months</t>
  </si>
  <si>
    <t>Once: There was one supply disruption in the last 12 months</t>
  </si>
  <si>
    <t>No: No supply disruptions</t>
  </si>
  <si>
    <t>N/A</t>
  </si>
  <si>
    <t>How likely is there to be a significant dip in the supplier's financial viability or solvency in the coming 12 months? 
Objective: Assess near-term supplier solvency risk</t>
  </si>
  <si>
    <t>Very Likely: Multiple areas of concern (e.g. significant weakening of supplier financial ratios, difficult macro economic conditions for industry, etc.)</t>
  </si>
  <si>
    <t>Somewhat Likely: Some concern in one area (e.g., some weakening of certain financial ratios)</t>
  </si>
  <si>
    <t>Unlikely: All risk indicators are positive (e.g. solid financial ratios, no major employee/legal/regulatory issues, etc.)</t>
  </si>
  <si>
    <t>Value potential</t>
  </si>
  <si>
    <t>Value potential rank</t>
  </si>
  <si>
    <t>Potential value</t>
  </si>
  <si>
    <t>Segmentation box</t>
  </si>
  <si>
    <t>Segmentation</t>
  </si>
  <si>
    <t>None: There are other suppliers that offers the same service or product</t>
  </si>
  <si>
    <t>Little: Supplier's product/service poses no risk</t>
  </si>
  <si>
    <t>Supplier segmentation</t>
  </si>
  <si>
    <t>Equal = It is unsure how SRM initiatives would be received by supplier</t>
  </si>
  <si>
    <t>Supplier’s likeliness to see this as an opportunity and their willingness to participate.</t>
  </si>
  <si>
    <t>None = There is no opportunity with this supplier</t>
  </si>
  <si>
    <t>1. The SRM Programme overview</t>
  </si>
  <si>
    <r>
      <t xml:space="preserve">Segment suppliers within category, in order of priority according to the outcome of step 1, based on </t>
    </r>
    <r>
      <rPr>
        <b/>
        <sz val="10"/>
        <color theme="2" tint="-0.89999084444715716"/>
        <rFont val="Arial"/>
        <family val="2"/>
      </rPr>
      <t>criticality and potential value</t>
    </r>
    <r>
      <rPr>
        <sz val="10"/>
        <color theme="2" tint="-0.89999084444715716"/>
        <rFont val="Arial"/>
        <family val="2"/>
      </rPr>
      <t>.</t>
    </r>
  </si>
  <si>
    <t>Low = Supplier does not value SRM initiatives.</t>
  </si>
  <si>
    <t>Low = There is limited opportunity for the supplier to positively impact our operations</t>
  </si>
  <si>
    <t>SRM is increasing mutual transparency and knowledge-sharing to elevate key relationships into mutually vested partnerships that deliver innovation and greater value for money. SRM is a business change programme part of a wider holistic approach to supplier management that requires the foundations of effective risk, contract and performance management in place. The objective of the project is for all business units to have the opportunity to contribute to and shape the development of a consistent approach to SRM.</t>
  </si>
  <si>
    <t>Moderate: Alternate suppliers available or identified; switching would just require coordination / planning</t>
  </si>
  <si>
    <t>Little: Supplier's product/service does not pose appreciable risk</t>
  </si>
  <si>
    <t>Moderate: Supplier's product/service can create liabilities and reputation risk for one product group or segment</t>
  </si>
  <si>
    <t>Moderate = It is likely that supplier can positively impact our product and generate additional value</t>
  </si>
  <si>
    <t>Little: Supplier's product/service is not critical to our current processes with any changes or service disruption resulting in manageable overall impact after a short period.</t>
  </si>
  <si>
    <t>This supplier's spend product / service has no direct impact to our processes or service risk.</t>
  </si>
  <si>
    <t>High = It is very likely that the supplier can have a significant positive impact on our productivity or products and hence revenue / cost structure</t>
  </si>
  <si>
    <t>What are this supplier's unique capabilities and level of overall technical excellence?</t>
  </si>
  <si>
    <t>Moderate = Supplier has some unique capability and/or demonstrated technical excellence in multiple areas</t>
  </si>
  <si>
    <t>None = Supplier doesn't possess or make available any compelling competitive capability or technical excellence that can positively impact revenue/cost structure.</t>
  </si>
  <si>
    <t>Little = The supplier has few (if any) unique capabilities and may hold technical excellence in few areas</t>
  </si>
  <si>
    <t>Is the supplier likely to see focus on SRM as an opportunity to improve the relationship and participate?</t>
  </si>
  <si>
    <t>High = Supplier will actively participate in SRM initiatives to ensure equitable value is achieved</t>
  </si>
  <si>
    <t>Moderate = expectation that supplier would be receptive to supporting the majority of SRM initiatives</t>
  </si>
  <si>
    <t>ABC</t>
  </si>
  <si>
    <t>Supplier Segmentation Template</t>
  </si>
  <si>
    <r>
      <t xml:space="preserve">Segment categories according to their </t>
    </r>
    <r>
      <rPr>
        <b/>
        <sz val="10"/>
        <color theme="2" tint="-0.89999084444715716"/>
        <rFont val="Arial"/>
        <family val="2"/>
      </rPr>
      <t>spend and criticality</t>
    </r>
    <r>
      <rPr>
        <sz val="10"/>
        <color theme="2" tint="-0.89999084444715716"/>
        <rFont val="Arial"/>
        <family val="2"/>
      </rPr>
      <t>.</t>
    </r>
  </si>
  <si>
    <t>Create a clear picture of how significant the category is and indicate the most beneficial SRM strategy to be adopted.
Inform future supplier selection on what kind of relationship and therefore what supplier attributes are going to be required.</t>
  </si>
  <si>
    <t>1. Review the list of suppliers that your agency currently has.</t>
  </si>
  <si>
    <t xml:space="preserve">How much impact does this supplier have on regulatory compliance, safety obligations, sustainable supply, or product quality? </t>
  </si>
  <si>
    <t>Significant: Supplier's product/service can easily create liabilities and reputation risk</t>
  </si>
  <si>
    <t>For the primary product sourced from this supplier, how established is the supplier in your existing processes?</t>
  </si>
  <si>
    <t>Significant: Supplier's product/service is deeply embedded into our current processes, with any change or service disruption resulting in high cost and disruption</t>
  </si>
  <si>
    <t>Moderate: Supplier's product/service is linked to our current processes, with any change or service disruption resulting in moderate cost and disruption</t>
  </si>
  <si>
    <t>Annual historical spend for FY21</t>
  </si>
  <si>
    <t xml:space="preserve">Segmentation - Supplier scores </t>
  </si>
  <si>
    <t>FY21 Total Spend?</t>
  </si>
  <si>
    <t>DEF</t>
  </si>
  <si>
    <t>Scoring Details</t>
  </si>
  <si>
    <t xml:space="preserve">Significant </t>
  </si>
  <si>
    <t>Moderate</t>
  </si>
  <si>
    <t>Little</t>
  </si>
  <si>
    <t>More than Once</t>
  </si>
  <si>
    <t>Once</t>
  </si>
  <si>
    <t>No</t>
  </si>
  <si>
    <t>Very Likely</t>
  </si>
  <si>
    <t>Somewhat Likely</t>
  </si>
  <si>
    <t>Unlikely</t>
  </si>
  <si>
    <t>Score</t>
  </si>
  <si>
    <t xml:space="preserve">High </t>
  </si>
  <si>
    <t xml:space="preserve">Low </t>
  </si>
  <si>
    <t xml:space="preserve">Likelihood </t>
  </si>
  <si>
    <t xml:space="preserve">Equal </t>
  </si>
  <si>
    <t>Somewhat</t>
  </si>
  <si>
    <t xml:space="preserve">None </t>
  </si>
  <si>
    <r>
      <t xml:space="preserve">3. For each supplier, complete the supplier segmentation questionnaire by inserting in </t>
    </r>
    <r>
      <rPr>
        <b/>
        <sz val="10"/>
        <color theme="2" tint="-0.89999084444715716"/>
        <rFont val="Arial"/>
        <family val="2"/>
      </rPr>
      <t>column G, I, K, ...</t>
    </r>
    <r>
      <rPr>
        <sz val="10"/>
        <color theme="2" tint="-0.89999084444715716"/>
        <rFont val="Arial"/>
        <family val="2"/>
      </rPr>
      <t xml:space="preserve"> the appropriate score for each criterion for the criticality and value potential questions. </t>
    </r>
  </si>
  <si>
    <r>
      <t>4. Once the category questionnaire is completed the results will be presented in the Supplier scores tab (hidden sheet) and a visual representation of the final supplier segmentation results will be shown in the</t>
    </r>
    <r>
      <rPr>
        <b/>
        <sz val="10"/>
        <color theme="2" tint="-0.89999084444715716"/>
        <rFont val="Arial"/>
        <family val="2"/>
      </rPr>
      <t xml:space="preserve"> final output tab</t>
    </r>
    <r>
      <rPr>
        <sz val="10"/>
        <color theme="2" tint="-0.89999084444715716"/>
        <rFont val="Arial"/>
        <family val="2"/>
      </rPr>
      <t>.</t>
    </r>
  </si>
  <si>
    <t xml:space="preserve">Risk Exposure
</t>
  </si>
  <si>
    <t xml:space="preserve">Supplier Integration </t>
  </si>
  <si>
    <t>Supplier Integration</t>
  </si>
  <si>
    <t>Critical Data</t>
  </si>
  <si>
    <t xml:space="preserve">Has the supplier been involved in a supply disruption for your agency in the last 12 months? 
Objective: Assess historical continuity of supply abilities
</t>
  </si>
  <si>
    <t>High =  In process of negotiating access to new products which will provides additional future value</t>
  </si>
  <si>
    <t>Somewhat: Known to be developing products which will provides additional future value</t>
  </si>
  <si>
    <t>Agency view of likeliness of future opportunity</t>
  </si>
  <si>
    <t>Does your agency see an opportunity with this supplier?</t>
  </si>
  <si>
    <t>Supplier’s likeliness to develop  additional future value</t>
  </si>
  <si>
    <t>Supplier’s likeliness to develop additional future value</t>
  </si>
  <si>
    <t>What is the level of sharing of critical data (e.g., customer data) and intellectual property with this supplier?</t>
  </si>
  <si>
    <t>Significant: Switching would require developing a new supplier's capabilities and likely create significant risk of organisational disruption</t>
  </si>
  <si>
    <t>How likely is this supplier to develop a breakthrough idea or process in the next three years that will provide significant value?</t>
  </si>
  <si>
    <r>
      <t xml:space="preserve">2. In the supplier </t>
    </r>
    <r>
      <rPr>
        <b/>
        <sz val="10"/>
        <color theme="2" tint="-0.89999084444715716"/>
        <rFont val="Arial"/>
        <family val="2"/>
      </rPr>
      <t>segmentation questionnaire</t>
    </r>
    <r>
      <rPr>
        <sz val="10"/>
        <color theme="2" tint="-0.89999084444715716"/>
        <rFont val="Arial"/>
        <family val="2"/>
      </rPr>
      <t>, write the name of the suppliers in</t>
    </r>
    <r>
      <rPr>
        <b/>
        <sz val="10"/>
        <color theme="2" tint="-0.89999084444715716"/>
        <rFont val="Arial"/>
        <family val="2"/>
      </rPr>
      <t xml:space="preserve"> row 4</t>
    </r>
    <r>
      <rPr>
        <sz val="10"/>
        <color theme="2" tint="-0.89999084444715716"/>
        <rFont val="Arial"/>
        <family val="2"/>
      </rPr>
      <t>.</t>
    </r>
  </si>
  <si>
    <t>Service delivery</t>
  </si>
  <si>
    <t>Significant = Supplier's product/service is critical to service delivery</t>
  </si>
  <si>
    <t>Moderate = Supplier's product/service is indirectly related to service delivery</t>
  </si>
  <si>
    <t>Little = Supplier's product/service is far removed from service delivery</t>
  </si>
  <si>
    <t>Significant = Supplier's product/service is critical to their market</t>
  </si>
  <si>
    <t>Moderate = Supplier's product/service is indirectly related to the market they're in</t>
  </si>
  <si>
    <t>Little = Supplier's product/service is far removed from the market they're in</t>
  </si>
  <si>
    <t>None = Supplier doesn't have a unique product/service that impacts the market they're in</t>
  </si>
  <si>
    <t>How much impact does this supplier have on service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</si>
</sst>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 ;\-#,##0\ "/>
    <numFmt numFmtId="166" formatCode="_-[$$-409]* #,##0.00_ ;_-[$$-409]* \-#,##0.00\ ;_-[$$-409]* &quot;-&quot;??_ ;_-@_ "/>
    <numFmt numFmtId="167" formatCode="#,##0.0_ ;\-#,##0.0\ "/>
  </numFmts>
  <fonts count="30" x14ac:knownFonts="1">
    <font>
      <sz val="11"/>
      <color theme="1"/>
      <name val="Verdana"/>
      <family val="2"/>
      <scheme val="minor"/>
    </font>
    <font>
      <sz val="10"/>
      <color theme="2" tint="-0.89999084444715716"/>
      <name val="Arial"/>
      <family val="2"/>
    </font>
    <font>
      <b/>
      <sz val="10"/>
      <color theme="2" tint="-0.89999084444715716"/>
      <name val="Arial"/>
      <family val="2"/>
    </font>
    <font>
      <b/>
      <u/>
      <sz val="10"/>
      <color theme="2" tint="-0.89999084444715716"/>
      <name val="Arial"/>
      <family val="2"/>
    </font>
    <font>
      <b/>
      <sz val="10"/>
      <color rgb="FF002060"/>
      <name val="Arial"/>
      <family val="2"/>
    </font>
    <font>
      <sz val="10"/>
      <color rgb="FF002060"/>
      <name val="Arial"/>
      <family val="2"/>
    </font>
    <font>
      <i/>
      <sz val="10"/>
      <color rgb="FF002060"/>
      <name val="Arial"/>
      <family val="2"/>
    </font>
    <font>
      <b/>
      <u/>
      <sz val="10"/>
      <color rgb="FF002060"/>
      <name val="Arial"/>
      <family val="2"/>
    </font>
    <font>
      <sz val="11"/>
      <color theme="1"/>
      <name val="Verdana"/>
      <family val="2"/>
      <scheme val="minor"/>
    </font>
    <font>
      <b/>
      <sz val="16"/>
      <color theme="2" tint="-0.89999084444715716"/>
      <name val="Arial"/>
      <family val="2"/>
    </font>
    <font>
      <sz val="11"/>
      <color theme="1"/>
      <name val="Arial"/>
      <family val="2"/>
    </font>
    <font>
      <i/>
      <sz val="10"/>
      <color theme="2" tint="-0.89999084444715716"/>
      <name val="Arial"/>
      <family val="2"/>
    </font>
    <font>
      <sz val="11"/>
      <color theme="2" tint="-0.89999084444715716"/>
      <name val="Arial"/>
      <family val="2"/>
    </font>
    <font>
      <b/>
      <sz val="12"/>
      <color theme="0"/>
      <name val="Arial"/>
      <family val="2"/>
    </font>
    <font>
      <sz val="12"/>
      <color theme="1"/>
      <name val="Arial"/>
      <family val="2"/>
    </font>
    <font>
      <sz val="12"/>
      <color theme="2" tint="-0.89999084444715716"/>
      <name val="Arial"/>
      <family val="2"/>
    </font>
    <font>
      <b/>
      <sz val="12"/>
      <color theme="2" tint="-0.89999084444715716"/>
      <name val="Arial"/>
      <family val="2"/>
    </font>
    <font>
      <b/>
      <sz val="14"/>
      <color theme="2" tint="-0.89999084444715716"/>
      <name val="Arial"/>
      <family val="2"/>
    </font>
    <font>
      <sz val="12"/>
      <color theme="0"/>
      <name val="Arial"/>
      <family val="2"/>
    </font>
    <font>
      <b/>
      <sz val="10"/>
      <color indexed="81"/>
      <name val="Tahoma"/>
      <family val="2"/>
    </font>
    <font>
      <sz val="10"/>
      <color indexed="81"/>
      <name val="Tahoma"/>
      <family val="2"/>
    </font>
    <font>
      <b/>
      <sz val="16"/>
      <name val="Arial"/>
      <family val="2"/>
    </font>
    <font>
      <sz val="10"/>
      <name val="Arial"/>
      <family val="2"/>
    </font>
    <font>
      <b/>
      <sz val="10"/>
      <name val="Arial"/>
      <family val="2"/>
    </font>
    <font>
      <b/>
      <sz val="11"/>
      <color theme="1"/>
      <name val="Arial"/>
      <family val="2"/>
    </font>
    <font>
      <u/>
      <sz val="11"/>
      <color theme="10"/>
      <name val="Verdana"/>
      <family val="2"/>
      <scheme val="minor"/>
    </font>
    <font>
      <sz val="10"/>
      <name val="Verdana"/>
      <family val="2"/>
      <scheme val="minor"/>
    </font>
    <font>
      <sz val="11"/>
      <name val="Verdana"/>
      <family val="2"/>
      <scheme val="minor"/>
    </font>
    <font>
      <b/>
      <sz val="18"/>
      <name val="Verdana"/>
      <family val="2"/>
      <scheme val="minor"/>
    </font>
    <font>
      <b/>
      <sz val="18"/>
      <color theme="2" tint="-0.89999084444715716"/>
      <name val="Arial"/>
      <family val="2"/>
    </font>
  </fonts>
  <fills count="9">
    <fill>
      <patternFill patternType="none"/>
    </fill>
    <fill>
      <patternFill patternType="gray125"/>
    </fill>
    <fill>
      <patternFill patternType="solid">
        <fgColor theme="0"/>
        <bgColor indexed="64"/>
      </patternFill>
    </fill>
    <fill>
      <patternFill patternType="solid">
        <fgColor rgb="FFECE9E4"/>
        <bgColor indexed="64"/>
      </patternFill>
    </fill>
    <fill>
      <patternFill patternType="solid">
        <fgColor theme="1" tint="0.79998168889431442"/>
        <bgColor indexed="64"/>
      </patternFill>
    </fill>
    <fill>
      <patternFill patternType="solid">
        <fgColor theme="1"/>
        <bgColor indexed="64"/>
      </patternFill>
    </fill>
    <fill>
      <patternFill patternType="solid">
        <fgColor theme="2"/>
        <bgColor indexed="64"/>
      </patternFill>
    </fill>
    <fill>
      <patternFill patternType="solid">
        <fgColor theme="1" tint="0.59999389629810485"/>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theme="1"/>
      </left>
      <right style="thin">
        <color theme="0"/>
      </right>
      <top style="medium">
        <color theme="1"/>
      </top>
      <bottom/>
      <diagonal/>
    </border>
    <border>
      <left style="thin">
        <color theme="0"/>
      </left>
      <right style="thin">
        <color theme="0"/>
      </right>
      <top style="medium">
        <color theme="1"/>
      </top>
      <bottom/>
      <diagonal/>
    </border>
    <border>
      <left style="thin">
        <color theme="0"/>
      </left>
      <right/>
      <top style="medium">
        <color theme="1"/>
      </top>
      <bottom/>
      <diagonal/>
    </border>
    <border>
      <left style="medium">
        <color indexed="64"/>
      </left>
      <right/>
      <top/>
      <bottom/>
      <diagonal/>
    </border>
    <border>
      <left/>
      <right/>
      <top/>
      <bottom style="thin">
        <color indexed="64"/>
      </bottom>
      <diagonal/>
    </border>
    <border>
      <left/>
      <right/>
      <top style="thin">
        <color indexed="64"/>
      </top>
      <bottom/>
      <diagonal/>
    </border>
    <border>
      <left style="thin">
        <color theme="0"/>
      </left>
      <right style="medium">
        <color theme="1"/>
      </right>
      <top style="medium">
        <color theme="1"/>
      </top>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tint="0.59999389629810485"/>
      </left>
      <right style="thin">
        <color theme="1" tint="0.59999389629810485"/>
      </right>
      <top style="thin">
        <color theme="1" tint="0.59999389629810485"/>
      </top>
      <bottom style="thin">
        <color theme="1" tint="0.59999389629810485"/>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0" fontId="25" fillId="0" borderId="0" applyNumberFormat="0" applyFill="0" applyBorder="0" applyAlignment="0" applyProtection="0"/>
  </cellStyleXfs>
  <cellXfs count="160">
    <xf numFmtId="0" fontId="0" fillId="0" borderId="0" xfId="0"/>
    <xf numFmtId="0" fontId="1" fillId="3" borderId="0" xfId="0" applyFont="1" applyFill="1"/>
    <xf numFmtId="0" fontId="2" fillId="3" borderId="0" xfId="0" applyFont="1" applyFill="1"/>
    <xf numFmtId="0" fontId="2" fillId="3" borderId="0" xfId="0" applyFont="1" applyFill="1" applyBorder="1"/>
    <xf numFmtId="0" fontId="1" fillId="3" borderId="0" xfId="0" applyFont="1" applyFill="1" applyBorder="1"/>
    <xf numFmtId="0" fontId="1" fillId="3" borderId="8" xfId="0" applyFont="1" applyFill="1" applyBorder="1"/>
    <xf numFmtId="0" fontId="3" fillId="3" borderId="0" xfId="0" applyFont="1" applyFill="1"/>
    <xf numFmtId="0" fontId="3" fillId="3" borderId="0" xfId="0" applyFont="1" applyFill="1" applyAlignment="1">
      <alignment horizontal="left" indent="5"/>
    </xf>
    <xf numFmtId="0" fontId="2" fillId="3" borderId="6" xfId="0" applyFont="1" applyFill="1" applyBorder="1" applyAlignment="1">
      <alignment vertical="top"/>
    </xf>
    <xf numFmtId="0" fontId="1" fillId="3" borderId="6" xfId="0" applyFont="1" applyFill="1" applyBorder="1" applyAlignment="1">
      <alignment vertical="top" wrapText="1"/>
    </xf>
    <xf numFmtId="0" fontId="1" fillId="3" borderId="0" xfId="0" applyFont="1" applyFill="1" applyAlignment="1">
      <alignment vertical="top"/>
    </xf>
    <xf numFmtId="164" fontId="4" fillId="0" borderId="0" xfId="0" applyNumberFormat="1" applyFont="1" applyProtection="1">
      <protection locked="0"/>
    </xf>
    <xf numFmtId="0" fontId="5" fillId="0" borderId="0" xfId="0" applyFont="1" applyProtection="1">
      <protection locked="0"/>
    </xf>
    <xf numFmtId="165" fontId="5" fillId="0" borderId="0" xfId="0" applyNumberFormat="1" applyFont="1" applyProtection="1">
      <protection locked="0"/>
    </xf>
    <xf numFmtId="164" fontId="5" fillId="0" borderId="0" xfId="0" applyNumberFormat="1" applyFont="1" applyProtection="1">
      <protection locked="0"/>
    </xf>
    <xf numFmtId="0" fontId="5" fillId="0" borderId="8" xfId="0" applyFont="1" applyBorder="1" applyProtection="1">
      <protection locked="0"/>
    </xf>
    <xf numFmtId="165" fontId="6" fillId="0" borderId="8" xfId="0" applyNumberFormat="1" applyFont="1" applyBorder="1" applyProtection="1">
      <protection locked="0"/>
    </xf>
    <xf numFmtId="0" fontId="5" fillId="0" borderId="0" xfId="0" applyFont="1" applyFill="1" applyBorder="1" applyAlignment="1" applyProtection="1">
      <alignment horizontal="right" vertical="center" wrapText="1" readingOrder="1"/>
      <protection locked="0"/>
    </xf>
    <xf numFmtId="0" fontId="7" fillId="0" borderId="0" xfId="0" applyFont="1" applyProtection="1">
      <protection locked="0"/>
    </xf>
    <xf numFmtId="165" fontId="6" fillId="0" borderId="0" xfId="0" applyNumberFormat="1" applyFont="1" applyFill="1" applyBorder="1" applyAlignment="1" applyProtection="1">
      <alignment horizontal="right" vertical="center" wrapText="1" readingOrder="1"/>
      <protection locked="0"/>
    </xf>
    <xf numFmtId="0" fontId="5" fillId="0" borderId="0" xfId="0" applyFont="1" applyAlignment="1" applyProtection="1">
      <alignment horizontal="left"/>
      <protection locked="0"/>
    </xf>
    <xf numFmtId="0" fontId="5" fillId="0" borderId="0" xfId="0" applyFont="1"/>
    <xf numFmtId="0" fontId="0" fillId="0" borderId="0" xfId="0" applyAlignment="1">
      <alignment horizontal="center"/>
    </xf>
    <xf numFmtId="0" fontId="1" fillId="3" borderId="0" xfId="0" applyFont="1" applyFill="1" applyAlignment="1">
      <alignment horizontal="left" wrapText="1"/>
    </xf>
    <xf numFmtId="0" fontId="1" fillId="0" borderId="0" xfId="0" applyFont="1" applyAlignment="1">
      <alignment wrapText="1"/>
    </xf>
    <xf numFmtId="0" fontId="1" fillId="0" borderId="0" xfId="0" applyFont="1"/>
    <xf numFmtId="0" fontId="1" fillId="0" borderId="0" xfId="0" applyFont="1" applyAlignment="1">
      <alignment horizontal="center" vertical="center"/>
    </xf>
    <xf numFmtId="0" fontId="1" fillId="0" borderId="0" xfId="0" applyFont="1" applyFill="1"/>
    <xf numFmtId="0" fontId="1" fillId="0" borderId="0" xfId="0" applyFont="1" applyBorder="1" applyAlignment="1">
      <alignment horizontal="center" vertical="center"/>
    </xf>
    <xf numFmtId="0" fontId="10" fillId="0" borderId="0"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xf numFmtId="0" fontId="1" fillId="0" borderId="12" xfId="0" applyFont="1" applyBorder="1"/>
    <xf numFmtId="0" fontId="11" fillId="0" borderId="14" xfId="0" applyFont="1" applyBorder="1" applyAlignment="1">
      <alignment horizontal="right"/>
    </xf>
    <xf numFmtId="0" fontId="1" fillId="0" borderId="14"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 fillId="0" borderId="13" xfId="0" applyFont="1" applyFill="1" applyBorder="1" applyAlignment="1">
      <alignment horizontal="center" vertical="center" wrapText="1"/>
    </xf>
    <xf numFmtId="0" fontId="1" fillId="0" borderId="13" xfId="0" applyFont="1" applyFill="1" applyBorder="1" applyAlignment="1" applyProtection="1">
      <alignment horizontal="center" vertical="center" wrapText="1"/>
      <protection locked="0"/>
    </xf>
    <xf numFmtId="0" fontId="1" fillId="0" borderId="13" xfId="0" applyFont="1" applyFill="1" applyBorder="1" applyAlignment="1">
      <alignment horizontal="center" vertical="center"/>
    </xf>
    <xf numFmtId="0" fontId="10" fillId="0" borderId="13" xfId="0" applyFont="1" applyFill="1" applyBorder="1" applyAlignment="1">
      <alignment horizontal="center" vertical="center"/>
    </xf>
    <xf numFmtId="0" fontId="1" fillId="0" borderId="0" xfId="0" applyFont="1" applyFill="1" applyBorder="1"/>
    <xf numFmtId="0" fontId="12" fillId="0" borderId="0" xfId="0" applyFont="1"/>
    <xf numFmtId="0" fontId="12" fillId="0" borderId="0" xfId="0" applyFont="1" applyAlignment="1">
      <alignment horizontal="center" vertical="center"/>
    </xf>
    <xf numFmtId="0" fontId="12" fillId="0" borderId="0" xfId="0" applyFont="1" applyFill="1"/>
    <xf numFmtId="0" fontId="14" fillId="0" borderId="0" xfId="0" applyFont="1" applyFill="1" applyBorder="1" applyAlignment="1">
      <alignment horizontal="center" vertical="center"/>
    </xf>
    <xf numFmtId="0" fontId="15" fillId="0" borderId="0" xfId="0" applyFont="1"/>
    <xf numFmtId="0" fontId="1" fillId="3" borderId="6" xfId="0" applyFont="1" applyFill="1" applyBorder="1" applyAlignment="1">
      <alignment vertical="center" wrapText="1"/>
    </xf>
    <xf numFmtId="0" fontId="13" fillId="5" borderId="5"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7" xfId="0" applyFont="1" applyFill="1" applyBorder="1" applyAlignment="1">
      <alignment horizontal="center" vertical="center"/>
    </xf>
    <xf numFmtId="0" fontId="1" fillId="6"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xf numFmtId="0" fontId="13" fillId="5" borderId="6" xfId="0" applyFont="1" applyFill="1" applyBorder="1" applyAlignment="1">
      <alignment horizontal="center" vertical="center" wrapText="1"/>
    </xf>
    <xf numFmtId="0" fontId="13" fillId="5" borderId="16" xfId="0" applyFont="1" applyFill="1" applyBorder="1" applyAlignment="1">
      <alignment horizontal="center" vertical="center"/>
    </xf>
    <xf numFmtId="0" fontId="12" fillId="2" borderId="0" xfId="0" applyFont="1" applyFill="1" applyAlignment="1">
      <alignment horizontal="center" vertical="center"/>
    </xf>
    <xf numFmtId="164" fontId="21" fillId="0" borderId="8" xfId="0" applyNumberFormat="1" applyFont="1" applyBorder="1" applyProtection="1">
      <protection locked="0"/>
    </xf>
    <xf numFmtId="164" fontId="13" fillId="5" borderId="9" xfId="0" applyNumberFormat="1" applyFont="1" applyFill="1" applyBorder="1" applyAlignment="1" applyProtection="1">
      <alignment horizontal="right" wrapText="1"/>
      <protection locked="0"/>
    </xf>
    <xf numFmtId="0" fontId="13" fillId="5" borderId="10" xfId="0" applyFont="1" applyFill="1" applyBorder="1" applyAlignment="1" applyProtection="1">
      <alignment vertical="center" wrapText="1" readingOrder="1"/>
      <protection locked="0"/>
    </xf>
    <xf numFmtId="166" fontId="13" fillId="5" borderId="11" xfId="0" applyNumberFormat="1" applyFont="1" applyFill="1" applyBorder="1" applyAlignment="1" applyProtection="1">
      <alignment horizontal="left" vertical="center" wrapText="1" readingOrder="1"/>
      <protection locked="0"/>
    </xf>
    <xf numFmtId="0" fontId="13" fillId="5" borderId="10" xfId="0" applyFont="1" applyFill="1" applyBorder="1" applyAlignment="1" applyProtection="1">
      <alignment horizontal="center" vertical="center" wrapText="1" readingOrder="1"/>
      <protection locked="0"/>
    </xf>
    <xf numFmtId="0" fontId="13" fillId="5" borderId="15" xfId="0" applyFont="1" applyFill="1" applyBorder="1" applyAlignment="1" applyProtection="1">
      <alignment vertical="center" wrapText="1" readingOrder="1"/>
      <protection locked="0"/>
    </xf>
    <xf numFmtId="165" fontId="13" fillId="5" borderId="11" xfId="0" applyNumberFormat="1" applyFont="1" applyFill="1" applyBorder="1" applyAlignment="1" applyProtection="1">
      <alignment horizontal="center" vertical="center" wrapText="1" readingOrder="1"/>
      <protection locked="0"/>
    </xf>
    <xf numFmtId="0" fontId="22" fillId="4" borderId="18" xfId="0" quotePrefix="1" applyFont="1" applyFill="1" applyBorder="1" applyAlignment="1" applyProtection="1">
      <alignment vertical="top"/>
      <protection locked="0"/>
    </xf>
    <xf numFmtId="167" fontId="22" fillId="2" borderId="18" xfId="0" applyNumberFormat="1" applyFont="1" applyFill="1" applyBorder="1" applyAlignment="1" applyProtection="1">
      <alignment horizontal="center" vertical="center" wrapText="1" readingOrder="1"/>
      <protection locked="0"/>
    </xf>
    <xf numFmtId="0" fontId="22" fillId="2" borderId="18" xfId="0" applyFont="1" applyFill="1" applyBorder="1" applyAlignment="1" applyProtection="1">
      <alignment horizontal="center" vertical="center" wrapText="1" readingOrder="1"/>
    </xf>
    <xf numFmtId="165" fontId="22" fillId="2" borderId="18" xfId="0" applyNumberFormat="1" applyFont="1" applyFill="1" applyBorder="1" applyAlignment="1" applyProtection="1">
      <alignment horizontal="center" vertical="center" wrapText="1" readingOrder="1"/>
      <protection locked="0"/>
    </xf>
    <xf numFmtId="165" fontId="22" fillId="0" borderId="18" xfId="0" applyNumberFormat="1" applyFont="1" applyBorder="1" applyProtection="1">
      <protection locked="0"/>
    </xf>
    <xf numFmtId="165" fontId="22" fillId="0" borderId="18" xfId="0" applyNumberFormat="1" applyFont="1" applyBorder="1" applyAlignment="1" applyProtection="1">
      <alignment horizontal="center" readingOrder="1"/>
      <protection locked="0"/>
    </xf>
    <xf numFmtId="1" fontId="23" fillId="4" borderId="18" xfId="0" quotePrefix="1" applyNumberFormat="1" applyFont="1" applyFill="1" applyBorder="1" applyAlignment="1" applyProtection="1">
      <alignment horizontal="center" vertical="center" wrapText="1" readingOrder="1"/>
      <protection locked="0"/>
    </xf>
    <xf numFmtId="0" fontId="5" fillId="0" borderId="0" xfId="0" applyFont="1" applyBorder="1"/>
    <xf numFmtId="0" fontId="9" fillId="0" borderId="0" xfId="0" applyFont="1" applyAlignment="1">
      <alignment horizontal="left" wrapText="1"/>
    </xf>
    <xf numFmtId="0" fontId="1" fillId="7" borderId="1" xfId="0" applyFont="1" applyFill="1" applyBorder="1" applyAlignment="1">
      <alignment vertical="top"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top" wrapText="1"/>
    </xf>
    <xf numFmtId="0" fontId="1" fillId="7" borderId="1" xfId="0" applyFont="1" applyFill="1" applyBorder="1" applyAlignment="1"/>
    <xf numFmtId="0" fontId="1" fillId="4" borderId="1" xfId="0" applyFont="1" applyFill="1" applyBorder="1" applyAlignment="1">
      <alignment horizontal="left" vertical="top" wrapText="1"/>
    </xf>
    <xf numFmtId="0" fontId="1" fillId="4" borderId="1" xfId="0" applyFont="1" applyFill="1" applyBorder="1" applyAlignment="1">
      <alignment horizontal="center" vertical="center" wrapText="1"/>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xf numFmtId="0" fontId="1" fillId="4" borderId="1" xfId="0" applyFont="1" applyFill="1" applyBorder="1" applyAlignment="1" applyProtection="1">
      <protection locked="0"/>
    </xf>
    <xf numFmtId="0" fontId="2" fillId="4" borderId="1" xfId="0" applyFont="1" applyFill="1" applyBorder="1" applyAlignment="1">
      <alignment horizontal="left" vertical="top" wrapText="1"/>
    </xf>
    <xf numFmtId="0" fontId="1" fillId="4" borderId="1" xfId="0" applyFont="1" applyFill="1" applyBorder="1" applyAlignment="1">
      <alignment horizontal="center" vertical="center"/>
    </xf>
    <xf numFmtId="0" fontId="2" fillId="4" borderId="1" xfId="0" applyFont="1" applyFill="1" applyBorder="1" applyAlignment="1">
      <alignment vertical="top" wrapText="1"/>
    </xf>
    <xf numFmtId="0" fontId="1" fillId="8" borderId="1" xfId="0" applyFont="1" applyFill="1" applyBorder="1" applyAlignment="1"/>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7" xfId="0" applyFont="1" applyFill="1" applyBorder="1" applyAlignment="1">
      <alignment horizontal="center" vertical="center" wrapText="1"/>
    </xf>
    <xf numFmtId="0" fontId="1" fillId="8" borderId="7" xfId="0" applyFont="1" applyFill="1" applyBorder="1" applyAlignment="1"/>
    <xf numFmtId="0" fontId="1" fillId="4" borderId="7"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4" borderId="7" xfId="0" applyFont="1" applyFill="1" applyBorder="1" applyAlignment="1" applyProtection="1">
      <protection locked="0"/>
    </xf>
    <xf numFmtId="0" fontId="1" fillId="7" borderId="7" xfId="0" applyFont="1" applyFill="1" applyBorder="1" applyAlignment="1" applyProtection="1">
      <protection locked="0"/>
    </xf>
    <xf numFmtId="0" fontId="1" fillId="7" borderId="19" xfId="0" applyFont="1" applyFill="1" applyBorder="1" applyAlignment="1" applyProtection="1">
      <alignment horizontal="center" vertical="center" wrapText="1"/>
      <protection locked="0"/>
    </xf>
    <xf numFmtId="0" fontId="1" fillId="4" borderId="19" xfId="0" applyFont="1" applyFill="1" applyBorder="1" applyAlignment="1" applyProtection="1">
      <protection locked="0"/>
    </xf>
    <xf numFmtId="0" fontId="1" fillId="4" borderId="19" xfId="0" applyFont="1" applyFill="1" applyBorder="1" applyAlignment="1" applyProtection="1">
      <alignment horizontal="center" vertical="center" wrapText="1"/>
      <protection locked="0"/>
    </xf>
    <xf numFmtId="0" fontId="1" fillId="7" borderId="19" xfId="0" applyFont="1" applyFill="1" applyBorder="1" applyAlignment="1" applyProtection="1">
      <protection locked="0"/>
    </xf>
    <xf numFmtId="9" fontId="2" fillId="0" borderId="1" xfId="1" applyFont="1" applyBorder="1" applyAlignment="1">
      <alignment horizontal="center" vertical="center"/>
    </xf>
    <xf numFmtId="0" fontId="24" fillId="0" borderId="0" xfId="0" applyFont="1" applyFill="1" applyBorder="1" applyAlignment="1">
      <alignment horizontal="center" vertical="center"/>
    </xf>
    <xf numFmtId="0" fontId="2" fillId="0" borderId="0" xfId="0" applyFont="1"/>
    <xf numFmtId="0" fontId="0" fillId="2" borderId="0" xfId="0" applyFill="1"/>
    <xf numFmtId="0" fontId="0" fillId="0" borderId="0" xfId="0" applyBorder="1"/>
    <xf numFmtId="0" fontId="0" fillId="0" borderId="0" xfId="0" applyFill="1" applyBorder="1"/>
    <xf numFmtId="0" fontId="23" fillId="7" borderId="1" xfId="0" applyFont="1" applyFill="1" applyBorder="1" applyAlignment="1">
      <alignment horizontal="left" vertical="top" wrapText="1"/>
    </xf>
    <xf numFmtId="0" fontId="23" fillId="4" borderId="1" xfId="0" applyFont="1" applyFill="1" applyBorder="1" applyAlignment="1">
      <alignment horizontal="left" vertical="top" wrapText="1"/>
    </xf>
    <xf numFmtId="0" fontId="23" fillId="7" borderId="1" xfId="0" applyFont="1" applyFill="1" applyBorder="1" applyAlignment="1">
      <alignment vertical="top" wrapText="1"/>
    </xf>
    <xf numFmtId="0" fontId="23" fillId="4" borderId="1" xfId="0" applyFont="1" applyFill="1" applyBorder="1" applyAlignment="1">
      <alignment vertical="top" wrapText="1"/>
    </xf>
    <xf numFmtId="0" fontId="26" fillId="4" borderId="1" xfId="2" applyFont="1" applyFill="1" applyBorder="1" applyAlignment="1">
      <alignment horizontal="left" vertical="top" wrapText="1"/>
    </xf>
    <xf numFmtId="0" fontId="26" fillId="7" borderId="1" xfId="2" applyFont="1" applyFill="1" applyBorder="1" applyAlignment="1">
      <alignment horizontal="left" vertical="top" wrapText="1"/>
    </xf>
    <xf numFmtId="0" fontId="27" fillId="4" borderId="1" xfId="2" applyFont="1" applyFill="1" applyBorder="1" applyAlignment="1">
      <alignment horizontal="left" vertical="top" wrapText="1"/>
    </xf>
    <xf numFmtId="0" fontId="27" fillId="7" borderId="1" xfId="2" applyFont="1" applyFill="1" applyBorder="1" applyAlignment="1">
      <alignment horizontal="left" vertical="top" wrapText="1"/>
    </xf>
    <xf numFmtId="0" fontId="28" fillId="0" borderId="0" xfId="0" applyFont="1" applyBorder="1"/>
    <xf numFmtId="0" fontId="1" fillId="3" borderId="0" xfId="0" applyFont="1" applyFill="1" applyAlignment="1">
      <alignment horizontal="left" vertical="center" wrapText="1"/>
    </xf>
    <xf numFmtId="0" fontId="1" fillId="3" borderId="0" xfId="0" applyFont="1" applyFill="1" applyAlignment="1">
      <alignment horizontal="left" wrapText="1"/>
    </xf>
    <xf numFmtId="0" fontId="29" fillId="3" borderId="0" xfId="0" applyFont="1" applyFill="1" applyAlignment="1">
      <alignment horizontal="left"/>
    </xf>
    <xf numFmtId="0" fontId="16" fillId="3" borderId="0" xfId="0" applyFont="1" applyFill="1" applyAlignment="1">
      <alignment horizontal="left"/>
    </xf>
    <xf numFmtId="0" fontId="1" fillId="3" borderId="0" xfId="0" applyFont="1" applyFill="1" applyAlignment="1">
      <alignment horizontal="left" vertical="center"/>
    </xf>
    <xf numFmtId="0" fontId="1"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2" fillId="4" borderId="1" xfId="0" applyFont="1" applyFill="1" applyBorder="1" applyAlignment="1">
      <alignment horizontal="center" vertical="center" wrapText="1" readingOrder="1"/>
    </xf>
    <xf numFmtId="0" fontId="2" fillId="4" borderId="1" xfId="0" applyFont="1" applyFill="1" applyBorder="1" applyAlignment="1">
      <alignment horizontal="center" vertical="center" wrapText="1"/>
    </xf>
    <xf numFmtId="9" fontId="1" fillId="8" borderId="19" xfId="1" applyFont="1" applyFill="1" applyBorder="1" applyAlignment="1">
      <alignment horizontal="center" vertical="center" wrapText="1"/>
    </xf>
    <xf numFmtId="9" fontId="1" fillId="8" borderId="20" xfId="1" applyFont="1" applyFill="1" applyBorder="1" applyAlignment="1">
      <alignment horizontal="center" vertical="center" wrapText="1"/>
    </xf>
    <xf numFmtId="9" fontId="1" fillId="8" borderId="21" xfId="1" applyFont="1" applyFill="1" applyBorder="1" applyAlignment="1">
      <alignment horizontal="center" vertical="center" wrapText="1"/>
    </xf>
    <xf numFmtId="0" fontId="2" fillId="0" borderId="5" xfId="0" applyFont="1" applyBorder="1" applyAlignment="1">
      <alignment horizontal="right"/>
    </xf>
    <xf numFmtId="0" fontId="2" fillId="0" borderId="6" xfId="0" applyFont="1" applyBorder="1" applyAlignment="1">
      <alignment horizontal="right"/>
    </xf>
    <xf numFmtId="0" fontId="2" fillId="0" borderId="7" xfId="0" applyFont="1" applyBorder="1" applyAlignment="1">
      <alignment horizontal="right"/>
    </xf>
    <xf numFmtId="0" fontId="2" fillId="0" borderId="5" xfId="0" applyFont="1" applyBorder="1" applyAlignment="1">
      <alignment horizontal="center" vertical="center"/>
    </xf>
    <xf numFmtId="0" fontId="24" fillId="0" borderId="7" xfId="0" applyFont="1" applyBorder="1" applyAlignment="1">
      <alignment horizontal="center" vertical="center"/>
    </xf>
    <xf numFmtId="0" fontId="2" fillId="7" borderId="1" xfId="0" applyFont="1" applyFill="1" applyBorder="1" applyAlignment="1">
      <alignment horizontal="center" vertical="center" wrapText="1" readingOrder="1"/>
    </xf>
    <xf numFmtId="0" fontId="2" fillId="7" borderId="1" xfId="0" applyFont="1" applyFill="1" applyBorder="1" applyAlignment="1">
      <alignment horizontal="center" vertical="center" wrapText="1"/>
    </xf>
    <xf numFmtId="0" fontId="29" fillId="0" borderId="0" xfId="0" applyFont="1" applyAlignment="1">
      <alignment horizontal="left" wrapText="1"/>
    </xf>
    <xf numFmtId="0" fontId="17" fillId="0" borderId="1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7" borderId="2" xfId="0" applyFont="1" applyFill="1" applyBorder="1" applyAlignment="1">
      <alignment horizontal="center" vertical="center" wrapText="1" readingOrder="1"/>
    </xf>
    <xf numFmtId="0" fontId="2" fillId="7" borderId="3" xfId="0" applyFont="1" applyFill="1" applyBorder="1" applyAlignment="1">
      <alignment horizontal="center" vertical="center" wrapText="1" readingOrder="1"/>
    </xf>
    <xf numFmtId="0" fontId="2" fillId="7" borderId="4" xfId="0" applyFont="1" applyFill="1" applyBorder="1" applyAlignment="1">
      <alignment horizontal="center" vertical="center" wrapText="1" readingOrder="1"/>
    </xf>
    <xf numFmtId="0" fontId="1" fillId="4" borderId="1" xfId="0" applyFont="1" applyFill="1" applyBorder="1" applyAlignment="1">
      <alignment horizontal="center" vertical="center"/>
    </xf>
    <xf numFmtId="0" fontId="10" fillId="4" borderId="1" xfId="0" applyFont="1" applyFill="1" applyBorder="1" applyAlignment="1">
      <alignment horizontal="center" vertical="center"/>
    </xf>
    <xf numFmtId="49" fontId="13" fillId="5" borderId="5" xfId="0" applyNumberFormat="1" applyFont="1" applyFill="1" applyBorder="1" applyAlignment="1">
      <alignment horizontal="center" vertical="center" wrapText="1"/>
    </xf>
    <xf numFmtId="49" fontId="18"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4" fillId="0" borderId="1" xfId="0" applyFont="1" applyBorder="1" applyAlignment="1">
      <alignment horizontal="center" vertical="center"/>
    </xf>
    <xf numFmtId="0" fontId="1"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3" fillId="5" borderId="5" xfId="0" applyFont="1" applyFill="1" applyBorder="1" applyAlignment="1">
      <alignment horizontal="center" vertical="center" wrapText="1"/>
    </xf>
    <xf numFmtId="0" fontId="18" fillId="5" borderId="7" xfId="0" applyFont="1" applyFill="1" applyBorder="1" applyAlignment="1">
      <alignment horizontal="center" vertical="center" wrapText="1"/>
    </xf>
    <xf numFmtId="9" fontId="1" fillId="8" borderId="2" xfId="1" applyFont="1" applyFill="1" applyBorder="1" applyAlignment="1">
      <alignment horizontal="center" vertical="center" wrapText="1"/>
    </xf>
    <xf numFmtId="9" fontId="1" fillId="8" borderId="3" xfId="1" applyFont="1" applyFill="1" applyBorder="1" applyAlignment="1">
      <alignment horizontal="center" vertical="center" wrapText="1"/>
    </xf>
    <xf numFmtId="9" fontId="1" fillId="8" borderId="4" xfId="1" applyFont="1" applyFill="1" applyBorder="1" applyAlignment="1">
      <alignment horizontal="center" vertical="center" wrapText="1"/>
    </xf>
    <xf numFmtId="0" fontId="24" fillId="7" borderId="3" xfId="0" applyFont="1" applyFill="1" applyBorder="1" applyAlignment="1">
      <alignment horizontal="center" vertical="center" wrapText="1" readingOrder="1"/>
    </xf>
    <xf numFmtId="0" fontId="24" fillId="7" borderId="4" xfId="0" applyFont="1" applyFill="1" applyBorder="1" applyAlignment="1">
      <alignment horizontal="center" vertical="center" wrapText="1" readingOrder="1"/>
    </xf>
    <xf numFmtId="0" fontId="0" fillId="5" borderId="14" xfId="0" applyFill="1" applyBorder="1" applyAlignment="1">
      <alignment horizontal="center"/>
    </xf>
  </cellXfs>
  <cellStyles count="3">
    <cellStyle name="Hyperlink" xfId="2" builtinId="8"/>
    <cellStyle name="Normal" xfId="0" builtinId="0"/>
    <cellStyle name="Percent" xfId="1" builtinId="5"/>
  </cellStyles>
  <dxfs count="280">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9" defaultPivotStyle="PivotStyleLight16"/>
  <colors>
    <mruColors>
      <color rgb="FF000000"/>
      <color rgb="FFDC1928"/>
      <color rgb="FF3C322D"/>
      <color rgb="FFF7F7F7"/>
      <color rgb="FFECE9E4"/>
      <color rgb="FF90B38B"/>
      <color rgb="FF548A66"/>
      <color rgb="FF669E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u="none">
                <a:solidFill>
                  <a:sysClr val="windowText" lastClr="000000"/>
                </a:solidFill>
                <a:latin typeface="+mn-lt"/>
              </a:defRPr>
            </a:pPr>
            <a:r>
              <a:rPr lang="en-GB" sz="1400" u="none" baseline="0">
                <a:solidFill>
                  <a:sysClr val="windowText" lastClr="000000"/>
                </a:solidFill>
                <a:latin typeface="+mn-lt"/>
                <a:cs typeface="Arial" panose="020B0604020202020204" pitchFamily="34" charset="0"/>
              </a:rPr>
              <a:t>Segmentation Output</a:t>
            </a:r>
            <a:endParaRPr lang="en-GB" sz="1400" u="none">
              <a:solidFill>
                <a:sysClr val="windowText" lastClr="000000"/>
              </a:solidFill>
              <a:latin typeface="+mn-lt"/>
              <a:cs typeface="Arial" panose="020B0604020202020204" pitchFamily="34" charset="0"/>
            </a:endParaRPr>
          </a:p>
        </c:rich>
      </c:tx>
      <c:layout>
        <c:manualLayout>
          <c:xMode val="edge"/>
          <c:yMode val="edge"/>
          <c:x val="0.36428314642487863"/>
          <c:y val="3.193701508857532E-2"/>
        </c:manualLayout>
      </c:layout>
      <c:overlay val="0"/>
    </c:title>
    <c:autoTitleDeleted val="0"/>
    <c:plotArea>
      <c:layout>
        <c:manualLayout>
          <c:layoutTarget val="inner"/>
          <c:xMode val="edge"/>
          <c:yMode val="edge"/>
          <c:x val="9.7486791423799304E-2"/>
          <c:y val="0.17268089208756698"/>
          <c:w val="0.85187374305484542"/>
          <c:h val="0.74836863077942894"/>
        </c:manualLayout>
      </c:layout>
      <c:scatterChart>
        <c:scatterStyle val="lineMarker"/>
        <c:varyColors val="0"/>
        <c:ser>
          <c:idx val="0"/>
          <c:order val="0"/>
          <c:tx>
            <c:strRef>
              <c:f>'Supplier scores'!$C$7:$C$30</c:f>
              <c:strCache>
                <c:ptCount val="24"/>
                <c:pt idx="0">
                  <c:v>ABC</c:v>
                </c:pt>
                <c:pt idx="1">
                  <c:v>DEF</c:v>
                </c:pt>
                <c:pt idx="2">
                  <c:v>0</c:v>
                </c:pt>
                <c:pt idx="3">
                  <c:v>0</c:v>
                </c:pt>
                <c:pt idx="4">
                  <c:v>0</c:v>
                </c:pt>
                <c:pt idx="5">
                  <c:v>0</c:v>
                </c:pt>
                <c:pt idx="6">
                  <c:v>0</c:v>
                </c:pt>
                <c:pt idx="7">
                  <c:v>0</c:v>
                </c:pt>
                <c:pt idx="8">
                  <c:v>0</c:v>
                </c:pt>
                <c:pt idx="9">
                  <c:v>0</c:v>
                </c:pt>
                <c:pt idx="10">
                  <c:v>0</c:v>
                </c:pt>
              </c:strCache>
            </c:strRef>
          </c:tx>
          <c:spPr>
            <a:ln w="28575">
              <a:noFill/>
            </a:ln>
          </c:spPr>
          <c:dLbls>
            <c:dLbl>
              <c:idx val="0"/>
              <c:tx>
                <c:rich>
                  <a:bodyPr/>
                  <a:lstStyle/>
                  <a:p>
                    <a:fld id="{50B24530-AAA8-4BF1-9129-590F90BB339A}"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154-49E0-BF32-77C9DF827C66}"/>
                </c:ext>
              </c:extLst>
            </c:dLbl>
            <c:dLbl>
              <c:idx val="1"/>
              <c:tx>
                <c:rich>
                  <a:bodyPr/>
                  <a:lstStyle/>
                  <a:p>
                    <a:fld id="{185518D5-F557-4491-AB9E-BCF5CB473B1D}"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154-49E0-BF32-77C9DF827C66}"/>
                </c:ext>
              </c:extLst>
            </c:dLbl>
            <c:dLbl>
              <c:idx val="2"/>
              <c:tx>
                <c:rich>
                  <a:bodyPr/>
                  <a:lstStyle/>
                  <a:p>
                    <a:fld id="{76DED904-EEA4-422F-98E3-408A2D422660}"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154-49E0-BF32-77C9DF827C66}"/>
                </c:ext>
              </c:extLst>
            </c:dLbl>
            <c:dLbl>
              <c:idx val="3"/>
              <c:tx>
                <c:rich>
                  <a:bodyPr/>
                  <a:lstStyle/>
                  <a:p>
                    <a:fld id="{9813BD8C-F7C6-4ABC-AADB-A1552E939D63}"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154-49E0-BF32-77C9DF827C66}"/>
                </c:ext>
              </c:extLst>
            </c:dLbl>
            <c:dLbl>
              <c:idx val="4"/>
              <c:tx>
                <c:rich>
                  <a:bodyPr/>
                  <a:lstStyle/>
                  <a:p>
                    <a:fld id="{EE0F1AD9-1EBC-4A08-A724-7AEC8DFFBD98}"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154-49E0-BF32-77C9DF827C66}"/>
                </c:ext>
              </c:extLst>
            </c:dLbl>
            <c:dLbl>
              <c:idx val="5"/>
              <c:tx>
                <c:rich>
                  <a:bodyPr/>
                  <a:lstStyle/>
                  <a:p>
                    <a:fld id="{D668727C-5849-45A3-A433-1C3EE241FD15}"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154-49E0-BF32-77C9DF827C66}"/>
                </c:ext>
              </c:extLst>
            </c:dLbl>
            <c:dLbl>
              <c:idx val="6"/>
              <c:tx>
                <c:rich>
                  <a:bodyPr/>
                  <a:lstStyle/>
                  <a:p>
                    <a:fld id="{6A845B27-4D51-4AA0-9B92-F5AE51BAF72C}"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154-49E0-BF32-77C9DF827C66}"/>
                </c:ext>
              </c:extLst>
            </c:dLbl>
            <c:dLbl>
              <c:idx val="7"/>
              <c:tx>
                <c:rich>
                  <a:bodyPr/>
                  <a:lstStyle/>
                  <a:p>
                    <a:fld id="{218ACD6D-C0C6-4963-9C41-68149E272824}"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154-49E0-BF32-77C9DF827C66}"/>
                </c:ext>
              </c:extLst>
            </c:dLbl>
            <c:dLbl>
              <c:idx val="8"/>
              <c:tx>
                <c:rich>
                  <a:bodyPr/>
                  <a:lstStyle/>
                  <a:p>
                    <a:fld id="{7F403C9E-D5B1-4700-B389-1860269DF777}"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154-49E0-BF32-77C9DF827C66}"/>
                </c:ext>
              </c:extLst>
            </c:dLbl>
            <c:dLbl>
              <c:idx val="9"/>
              <c:tx>
                <c:rich>
                  <a:bodyPr/>
                  <a:lstStyle/>
                  <a:p>
                    <a:fld id="{93095ABD-4043-46A0-A800-C622BCC70602}"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154-49E0-BF32-77C9DF827C66}"/>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54-49E0-BF32-77C9DF827C66}"/>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54-49E0-BF32-77C9DF827C66}"/>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154-49E0-BF32-77C9DF827C66}"/>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154-49E0-BF32-77C9DF827C66}"/>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154-49E0-BF32-77C9DF827C66}"/>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154-49E0-BF32-77C9DF827C66}"/>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154-49E0-BF32-77C9DF827C66}"/>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154-49E0-BF32-77C9DF827C66}"/>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154-49E0-BF32-77C9DF827C66}"/>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154-49E0-BF32-77C9DF827C66}"/>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154-49E0-BF32-77C9DF827C66}"/>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154-49E0-BF32-77C9DF827C66}"/>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154-49E0-BF32-77C9DF827C66}"/>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154-49E0-BF32-77C9DF827C66}"/>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154-49E0-BF32-77C9DF827C66}"/>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154-49E0-BF32-77C9DF827C66}"/>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154-49E0-BF32-77C9DF827C66}"/>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154-49E0-BF32-77C9DF827C66}"/>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154-49E0-BF32-77C9DF827C66}"/>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154-49E0-BF32-77C9DF827C66}"/>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154-49E0-BF32-77C9DF827C66}"/>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154-49E0-BF32-77C9DF827C66}"/>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154-49E0-BF32-77C9DF827C66}"/>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154-49E0-BF32-77C9DF827C66}"/>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154-49E0-BF32-77C9DF827C66}"/>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154-49E0-BF32-77C9DF827C66}"/>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154-49E0-BF32-77C9DF827C66}"/>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154-49E0-BF32-77C9DF827C66}"/>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154-49E0-BF32-77C9DF827C66}"/>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C154-49E0-BF32-77C9DF827C66}"/>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C154-49E0-BF32-77C9DF827C66}"/>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C154-49E0-BF32-77C9DF827C66}"/>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C154-49E0-BF32-77C9DF827C66}"/>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C154-49E0-BF32-77C9DF827C66}"/>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C154-49E0-BF32-77C9DF827C66}"/>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C154-49E0-BF32-77C9DF827C66}"/>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C154-49E0-BF32-77C9DF827C66}"/>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C154-49E0-BF32-77C9DF827C66}"/>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C154-49E0-BF32-77C9DF827C66}"/>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C154-49E0-BF32-77C9DF827C66}"/>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C154-49E0-BF32-77C9DF827C66}"/>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C154-49E0-BF32-77C9DF827C66}"/>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C154-49E0-BF32-77C9DF827C66}"/>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C154-49E0-BF32-77C9DF827C66}"/>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C154-49E0-BF32-77C9DF827C66}"/>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C154-49E0-BF32-77C9DF827C66}"/>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C154-49E0-BF32-77C9DF827C66}"/>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C154-49E0-BF32-77C9DF827C66}"/>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C154-49E0-BF32-77C9DF827C66}"/>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C154-49E0-BF32-77C9DF827C66}"/>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C154-49E0-BF32-77C9DF827C66}"/>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C154-49E0-BF32-77C9DF827C66}"/>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C154-49E0-BF32-77C9DF827C66}"/>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C154-49E0-BF32-77C9DF827C66}"/>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C154-49E0-BF32-77C9DF827C66}"/>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C154-49E0-BF32-77C9DF827C66}"/>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C154-49E0-BF32-77C9DF827C66}"/>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C154-49E0-BF32-77C9DF827C66}"/>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C154-49E0-BF32-77C9DF827C66}"/>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C154-49E0-BF32-77C9DF827C66}"/>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C154-49E0-BF32-77C9DF827C66}"/>
                </c:ext>
              </c:extLst>
            </c:dLbl>
            <c:dLbl>
              <c:idx val="7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C154-49E0-BF32-77C9DF827C66}"/>
                </c:ext>
              </c:extLst>
            </c:dLbl>
            <c:dLbl>
              <c:idx val="7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154-49E0-BF32-77C9DF827C66}"/>
                </c:ext>
              </c:extLst>
            </c:dLbl>
            <c:dLbl>
              <c:idx val="7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C154-49E0-BF32-77C9DF827C66}"/>
                </c:ext>
              </c:extLst>
            </c:dLbl>
            <c:dLbl>
              <c:idx val="7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C154-49E0-BF32-77C9DF827C66}"/>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C154-49E0-BF32-77C9DF827C66}"/>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C154-49E0-BF32-77C9DF827C66}"/>
                </c:ext>
              </c:extLst>
            </c:dLbl>
            <c:spPr>
              <a:noFill/>
              <a:ln>
                <a:noFill/>
              </a:ln>
              <a:effectLst/>
            </c:spPr>
            <c:txPr>
              <a:bodyPr wrap="square" lIns="38100" tIns="19050" rIns="38100" bIns="19050" anchor="ctr">
                <a:spAutoFit/>
              </a:bodyPr>
              <a:lstStyle/>
              <a:p>
                <a:pPr>
                  <a:defRPr b="1">
                    <a:solidFill>
                      <a:sysClr val="windowText" lastClr="000000"/>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'Supplier scores'!$D$7:$D$30</c:f>
              <c:numCache>
                <c:formatCode>#,##0.0_ ;\-#,##0.0\ </c:formatCode>
                <c:ptCount val="24"/>
                <c:pt idx="0">
                  <c:v>1.4</c:v>
                </c:pt>
                <c:pt idx="1">
                  <c:v>0.7</c:v>
                </c:pt>
                <c:pt idx="2">
                  <c:v>#N/A</c:v>
                </c:pt>
                <c:pt idx="3">
                  <c:v>#N/A</c:v>
                </c:pt>
                <c:pt idx="4">
                  <c:v>#N/A</c:v>
                </c:pt>
                <c:pt idx="5">
                  <c:v>#N/A</c:v>
                </c:pt>
                <c:pt idx="6">
                  <c:v>#N/A</c:v>
                </c:pt>
                <c:pt idx="7">
                  <c:v>#N/A</c:v>
                </c:pt>
                <c:pt idx="8">
                  <c:v>#N/A</c:v>
                </c:pt>
                <c:pt idx="9">
                  <c:v>#N/A</c:v>
                </c:pt>
                <c:pt idx="10">
                  <c:v>#N/A</c:v>
                </c:pt>
              </c:numCache>
            </c:numRef>
          </c:xVal>
          <c:yVal>
            <c:numRef>
              <c:f>'Supplier scores'!$E$7:$E$30</c:f>
              <c:numCache>
                <c:formatCode>#,##0.0_ ;\-#,##0.0\ </c:formatCode>
                <c:ptCount val="24"/>
                <c:pt idx="0">
                  <c:v>1.8</c:v>
                </c:pt>
                <c:pt idx="1">
                  <c:v>0.15000000000000002</c:v>
                </c:pt>
                <c:pt idx="2">
                  <c:v>#N/A</c:v>
                </c:pt>
                <c:pt idx="3">
                  <c:v>#N/A</c:v>
                </c:pt>
                <c:pt idx="4">
                  <c:v>#N/A</c:v>
                </c:pt>
                <c:pt idx="5">
                  <c:v>#N/A</c:v>
                </c:pt>
                <c:pt idx="6">
                  <c:v>#N/A</c:v>
                </c:pt>
                <c:pt idx="7">
                  <c:v>#N/A</c:v>
                </c:pt>
                <c:pt idx="8">
                  <c:v>#N/A</c:v>
                </c:pt>
                <c:pt idx="9">
                  <c:v>#N/A</c:v>
                </c:pt>
                <c:pt idx="10">
                  <c:v>#N/A</c:v>
                </c:pt>
              </c:numCache>
            </c:numRef>
          </c:yVal>
          <c:smooth val="0"/>
          <c:extLst>
            <c:ext xmlns:c15="http://schemas.microsoft.com/office/drawing/2012/chart" uri="{02D57815-91ED-43cb-92C2-25804820EDAC}">
              <c15:datalabelsRange>
                <c15:f>'Supplier scores'!$C$7:$C$30</c15:f>
                <c15:dlblRangeCache>
                  <c:ptCount val="24"/>
                  <c:pt idx="0">
                    <c:v>ABC</c:v>
                  </c:pt>
                  <c:pt idx="1">
                    <c:v>DEF</c:v>
                  </c:pt>
                  <c:pt idx="2">
                    <c:v>0</c:v>
                  </c:pt>
                  <c:pt idx="3">
                    <c:v>0</c:v>
                  </c:pt>
                  <c:pt idx="4">
                    <c:v>0</c:v>
                  </c:pt>
                  <c:pt idx="5">
                    <c:v>0</c:v>
                  </c:pt>
                  <c:pt idx="6">
                    <c:v>0</c:v>
                  </c:pt>
                  <c:pt idx="7">
                    <c:v>0</c:v>
                  </c:pt>
                  <c:pt idx="8">
                    <c:v>0</c:v>
                  </c:pt>
                  <c:pt idx="9">
                    <c:v>0</c:v>
                  </c:pt>
                  <c:pt idx="10">
                    <c:v>0</c:v>
                  </c:pt>
                </c15:dlblRangeCache>
              </c15:datalabelsRange>
            </c:ext>
            <c:ext xmlns:c16="http://schemas.microsoft.com/office/drawing/2014/chart" uri="{C3380CC4-5D6E-409C-BE32-E72D297353CC}">
              <c16:uniqueId val="{00000000-C154-49E0-BF32-77C9DF827C66}"/>
            </c:ext>
          </c:extLst>
        </c:ser>
        <c:dLbls>
          <c:dLblPos val="t"/>
          <c:showLegendKey val="0"/>
          <c:showVal val="1"/>
          <c:showCatName val="0"/>
          <c:showSerName val="0"/>
          <c:showPercent val="0"/>
          <c:showBubbleSize val="0"/>
        </c:dLbls>
        <c:axId val="684296664"/>
        <c:axId val="415357648"/>
      </c:scatterChart>
      <c:valAx>
        <c:axId val="684296664"/>
        <c:scaling>
          <c:orientation val="minMax"/>
          <c:max val="3"/>
        </c:scaling>
        <c:delete val="0"/>
        <c:axPos val="b"/>
        <c:majorGridlines>
          <c:spPr>
            <a:ln>
              <a:solidFill>
                <a:schemeClr val="bg1">
                  <a:lumMod val="85000"/>
                </a:schemeClr>
              </a:solidFill>
              <a:prstDash val="sysDash"/>
            </a:ln>
          </c:spPr>
        </c:majorGridlines>
        <c:title>
          <c:tx>
            <c:rich>
              <a:bodyPr/>
              <a:lstStyle/>
              <a:p>
                <a:pPr>
                  <a:defRPr sz="1100" b="0">
                    <a:solidFill>
                      <a:sysClr val="windowText" lastClr="000000"/>
                    </a:solidFill>
                  </a:defRPr>
                </a:pPr>
                <a:r>
                  <a:rPr lang="en-GB" sz="1100" b="0">
                    <a:solidFill>
                      <a:sysClr val="windowText" lastClr="000000"/>
                    </a:solidFill>
                  </a:rPr>
                  <a:t>Criticality</a:t>
                </a:r>
              </a:p>
            </c:rich>
          </c:tx>
          <c:layout>
            <c:manualLayout>
              <c:xMode val="edge"/>
              <c:yMode val="edge"/>
              <c:x val="0.48151890104646011"/>
              <c:y val="0.96546318051383018"/>
            </c:manualLayout>
          </c:layout>
          <c:overlay val="0"/>
        </c:title>
        <c:numFmt formatCode="General" sourceLinked="0"/>
        <c:majorTickMark val="in"/>
        <c:minorTickMark val="out"/>
        <c:tickLblPos val="none"/>
        <c:crossAx val="415357648"/>
        <c:crossesAt val="0"/>
        <c:crossBetween val="midCat"/>
        <c:majorUnit val="1"/>
      </c:valAx>
      <c:valAx>
        <c:axId val="415357648"/>
        <c:scaling>
          <c:orientation val="minMax"/>
          <c:max val="3"/>
        </c:scaling>
        <c:delete val="0"/>
        <c:axPos val="l"/>
        <c:majorGridlines>
          <c:spPr>
            <a:ln>
              <a:solidFill>
                <a:schemeClr val="bg1">
                  <a:lumMod val="85000"/>
                </a:schemeClr>
              </a:solidFill>
              <a:prstDash val="dash"/>
            </a:ln>
          </c:spPr>
        </c:majorGridlines>
        <c:title>
          <c:tx>
            <c:rich>
              <a:bodyPr/>
              <a:lstStyle/>
              <a:p>
                <a:pPr>
                  <a:defRPr sz="1100" b="0">
                    <a:solidFill>
                      <a:sysClr val="windowText" lastClr="000000"/>
                    </a:solidFill>
                    <a:latin typeface="+mn-lt"/>
                  </a:defRPr>
                </a:pPr>
                <a:r>
                  <a:rPr lang="en-GB" sz="1100" b="0">
                    <a:solidFill>
                      <a:sysClr val="windowText" lastClr="000000"/>
                    </a:solidFill>
                    <a:latin typeface="+mn-lt"/>
                    <a:cs typeface="Arial" panose="020B0604020202020204" pitchFamily="34" charset="0"/>
                  </a:rPr>
                  <a:t>Value</a:t>
                </a:r>
                <a:r>
                  <a:rPr lang="en-GB" sz="1100" b="0" baseline="0">
                    <a:solidFill>
                      <a:sysClr val="windowText" lastClr="000000"/>
                    </a:solidFill>
                    <a:latin typeface="+mn-lt"/>
                    <a:cs typeface="Arial" panose="020B0604020202020204" pitchFamily="34" charset="0"/>
                  </a:rPr>
                  <a:t> Potential</a:t>
                </a:r>
                <a:endParaRPr lang="en-GB" sz="1100" b="0">
                  <a:solidFill>
                    <a:sysClr val="windowText" lastClr="000000"/>
                  </a:solidFill>
                  <a:latin typeface="+mn-lt"/>
                  <a:cs typeface="Arial" panose="020B0604020202020204" pitchFamily="34" charset="0"/>
                </a:endParaRPr>
              </a:p>
            </c:rich>
          </c:tx>
          <c:layout>
            <c:manualLayout>
              <c:xMode val="edge"/>
              <c:yMode val="edge"/>
              <c:x val="5.8355205599300089E-3"/>
              <c:y val="0.42364069467765963"/>
            </c:manualLayout>
          </c:layout>
          <c:overlay val="0"/>
        </c:title>
        <c:numFmt formatCode="#,##0" sourceLinked="0"/>
        <c:majorTickMark val="out"/>
        <c:minorTickMark val="none"/>
        <c:tickLblPos val="none"/>
        <c:spPr>
          <a:ln/>
        </c:spPr>
        <c:crossAx val="684296664"/>
        <c:crossesAt val="0"/>
        <c:crossBetween val="midCat"/>
        <c:majorUnit val="1"/>
        <c:dispUnits>
          <c:builtInUnit val="millions"/>
        </c:dispUnits>
      </c:valAx>
      <c:spPr>
        <a:solidFill>
          <a:schemeClr val="bg1">
            <a:lumMod val="95000"/>
          </a:schemeClr>
        </a:solidFill>
      </c:spPr>
    </c:plotArea>
    <c:plotVisOnly val="1"/>
    <c:dispBlanksAs val="gap"/>
    <c:showDLblsOverMax val="0"/>
  </c:chart>
  <c:spPr>
    <a:solidFill>
      <a:schemeClr val="tx1">
        <a:lumMod val="40000"/>
        <a:lumOff val="60000"/>
      </a:schemeClr>
    </a:solidFill>
  </c:spPr>
  <c:printSettings>
    <c:headerFooter/>
    <c:pageMargins b="0.74803149606299579" l="0.70866141732283883" r="0.70866141732283883" t="0.74803149606299579" header="0.31496062992126328" footer="0.31496062992126328"/>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hyperlink" Target="#'Supplier questionnaire'!A1"/></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9524</xdr:colOff>
      <xdr:row>16</xdr:row>
      <xdr:rowOff>0</xdr:rowOff>
    </xdr:from>
    <xdr:to>
      <xdr:col>3</xdr:col>
      <xdr:colOff>123824</xdr:colOff>
      <xdr:row>19</xdr:row>
      <xdr:rowOff>0</xdr:rowOff>
    </xdr:to>
    <xdr:sp macro="" textlink="">
      <xdr:nvSpPr>
        <xdr:cNvPr id="2" name="Pentagon 1">
          <a:extLst>
            <a:ext uri="{FF2B5EF4-FFF2-40B4-BE49-F238E27FC236}">
              <a16:creationId xmlns:a16="http://schemas.microsoft.com/office/drawing/2014/main" id="{00000000-0008-0000-0000-000002000000}"/>
            </a:ext>
          </a:extLst>
        </xdr:cNvPr>
        <xdr:cNvSpPr/>
      </xdr:nvSpPr>
      <xdr:spPr>
        <a:xfrm>
          <a:off x="0" y="3048000"/>
          <a:ext cx="0" cy="571500"/>
        </a:xfrm>
        <a:prstGeom prst="homePlate">
          <a:avLst/>
        </a:prstGeom>
        <a:solidFill>
          <a:schemeClr val="tx2"/>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200">
              <a:solidFill>
                <a:schemeClr val="lt1"/>
              </a:solidFill>
              <a:latin typeface="+mn-lt"/>
              <a:ea typeface="+mn-ea"/>
              <a:cs typeface="+mn-cs"/>
            </a:rPr>
            <a:t>Step 1  </a:t>
          </a:r>
        </a:p>
        <a:p>
          <a:pPr marL="0" indent="0" algn="ctr"/>
          <a:r>
            <a:rPr lang="en-GB" sz="1200">
              <a:solidFill>
                <a:schemeClr val="lt1"/>
              </a:solidFill>
              <a:latin typeface="+mn-lt"/>
              <a:ea typeface="+mn-ea"/>
              <a:cs typeface="+mn-cs"/>
            </a:rPr>
            <a:t>Category segmentation</a:t>
          </a:r>
        </a:p>
      </xdr:txBody>
    </xdr:sp>
    <xdr:clientData/>
  </xdr:twoCellAnchor>
  <xdr:twoCellAnchor>
    <xdr:from>
      <xdr:col>3</xdr:col>
      <xdr:colOff>95250</xdr:colOff>
      <xdr:row>16</xdr:row>
      <xdr:rowOff>0</xdr:rowOff>
    </xdr:from>
    <xdr:to>
      <xdr:col>4</xdr:col>
      <xdr:colOff>85725</xdr:colOff>
      <xdr:row>19</xdr:row>
      <xdr:rowOff>0</xdr:rowOff>
    </xdr:to>
    <xdr:sp macro="" textlink="">
      <xdr:nvSpPr>
        <xdr:cNvPr id="3" name="Chevron 2">
          <a:extLst>
            <a:ext uri="{FF2B5EF4-FFF2-40B4-BE49-F238E27FC236}">
              <a16:creationId xmlns:a16="http://schemas.microsoft.com/office/drawing/2014/main" id="{00000000-0008-0000-0000-000003000000}"/>
            </a:ext>
          </a:extLst>
        </xdr:cNvPr>
        <xdr:cNvSpPr/>
      </xdr:nvSpPr>
      <xdr:spPr>
        <a:xfrm>
          <a:off x="0" y="3048000"/>
          <a:ext cx="0" cy="571500"/>
        </a:xfrm>
        <a:prstGeom prst="chevron">
          <a:avLst/>
        </a:prstGeom>
        <a:solidFill>
          <a:schemeClr val="tx1">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200">
              <a:solidFill>
                <a:sysClr val="windowText" lastClr="000000"/>
              </a:solidFill>
              <a:latin typeface="+mn-lt"/>
              <a:ea typeface="+mn-ea"/>
              <a:cs typeface="+mn-cs"/>
            </a:rPr>
            <a:t>Step 2</a:t>
          </a:r>
        </a:p>
        <a:p>
          <a:pPr marL="0" indent="0" algn="ctr"/>
          <a:r>
            <a:rPr lang="en-GB" sz="1200">
              <a:solidFill>
                <a:sysClr val="windowText" lastClr="000000"/>
              </a:solidFill>
              <a:latin typeface="+mn-lt"/>
              <a:ea typeface="+mn-ea"/>
              <a:cs typeface="+mn-cs"/>
            </a:rPr>
            <a:t>Supplier segmentation</a:t>
          </a:r>
        </a:p>
      </xdr:txBody>
    </xdr:sp>
    <xdr:clientData/>
  </xdr:twoCellAnchor>
  <xdr:twoCellAnchor>
    <xdr:from>
      <xdr:col>4</xdr:col>
      <xdr:colOff>28575</xdr:colOff>
      <xdr:row>16</xdr:row>
      <xdr:rowOff>0</xdr:rowOff>
    </xdr:from>
    <xdr:to>
      <xdr:col>5</xdr:col>
      <xdr:colOff>200025</xdr:colOff>
      <xdr:row>19</xdr:row>
      <xdr:rowOff>0</xdr:rowOff>
    </xdr:to>
    <xdr:sp macro="" textlink="">
      <xdr:nvSpPr>
        <xdr:cNvPr id="4" name="Chevron 3">
          <a:extLst>
            <a:ext uri="{FF2B5EF4-FFF2-40B4-BE49-F238E27FC236}">
              <a16:creationId xmlns:a16="http://schemas.microsoft.com/office/drawing/2014/main" id="{00000000-0008-0000-0000-000004000000}"/>
            </a:ext>
          </a:extLst>
        </xdr:cNvPr>
        <xdr:cNvSpPr/>
      </xdr:nvSpPr>
      <xdr:spPr>
        <a:xfrm>
          <a:off x="0" y="3048000"/>
          <a:ext cx="0" cy="571500"/>
        </a:xfrm>
        <a:prstGeom prst="chevron">
          <a:avLst/>
        </a:prstGeom>
        <a:solidFill>
          <a:schemeClr val="tx2"/>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200">
              <a:solidFill>
                <a:schemeClr val="lt1"/>
              </a:solidFill>
              <a:latin typeface="+mn-lt"/>
              <a:ea typeface="+mn-ea"/>
              <a:cs typeface="+mn-cs"/>
            </a:rPr>
            <a:t>Step 3 </a:t>
          </a:r>
        </a:p>
        <a:p>
          <a:pPr marL="0" indent="0" algn="ctr"/>
          <a:r>
            <a:rPr lang="en-GB" sz="1200">
              <a:solidFill>
                <a:schemeClr val="lt1"/>
              </a:solidFill>
              <a:latin typeface="+mn-lt"/>
              <a:ea typeface="+mn-ea"/>
              <a:cs typeface="+mn-cs"/>
            </a:rPr>
            <a:t>Stakeholder validation</a:t>
          </a:r>
        </a:p>
      </xdr:txBody>
    </xdr:sp>
    <xdr:clientData/>
  </xdr:twoCellAnchor>
  <xdr:twoCellAnchor>
    <xdr:from>
      <xdr:col>1</xdr:col>
      <xdr:colOff>564173</xdr:colOff>
      <xdr:row>33</xdr:row>
      <xdr:rowOff>149376</xdr:rowOff>
    </xdr:from>
    <xdr:to>
      <xdr:col>8</xdr:col>
      <xdr:colOff>161192</xdr:colOff>
      <xdr:row>52</xdr:row>
      <xdr:rowOff>15767</xdr:rowOff>
    </xdr:to>
    <xdr:grpSp>
      <xdr:nvGrpSpPr>
        <xdr:cNvPr id="19" name="Group 18" descr="1. In the 'supplier questionnaire' tab, review and adjust the weighting of each criterion. &#10;&#10;2. Enter the name of the supplier under considerations.&#10;&#10;3. For each supplier, enter values between 0 an 3.&#10;&#10;" title="Instructions">
          <a:extLst>
            <a:ext uri="{FF2B5EF4-FFF2-40B4-BE49-F238E27FC236}">
              <a16:creationId xmlns:a16="http://schemas.microsoft.com/office/drawing/2014/main" id="{9012E799-EE62-4322-940D-80E5BCF69E92}"/>
            </a:ext>
          </a:extLst>
        </xdr:cNvPr>
        <xdr:cNvGrpSpPr/>
      </xdr:nvGrpSpPr>
      <xdr:grpSpPr>
        <a:xfrm>
          <a:off x="856273" y="7521726"/>
          <a:ext cx="9420469" cy="2882641"/>
          <a:chOff x="879231" y="7337088"/>
          <a:chExt cx="10125807" cy="2929044"/>
        </a:xfrm>
      </xdr:grpSpPr>
      <xdr:pic>
        <xdr:nvPicPr>
          <xdr:cNvPr id="7" name="Picture 6" descr="screen shot of supplier questionnaire tab." title="instructions">
            <a:extLst>
              <a:ext uri="{FF2B5EF4-FFF2-40B4-BE49-F238E27FC236}">
                <a16:creationId xmlns:a16="http://schemas.microsoft.com/office/drawing/2014/main" id="{E72781B4-E945-431A-8C59-2F87FF6572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9231" y="8675077"/>
            <a:ext cx="9173308" cy="1591055"/>
          </a:xfrm>
          <a:prstGeom prst="rect">
            <a:avLst/>
          </a:prstGeom>
        </xdr:spPr>
      </xdr:pic>
      <xdr:cxnSp macro="">
        <xdr:nvCxnSpPr>
          <xdr:cNvPr id="15" name="AutoShape 8">
            <a:extLst>
              <a:ext uri="{FF2B5EF4-FFF2-40B4-BE49-F238E27FC236}">
                <a16:creationId xmlns:a16="http://schemas.microsoft.com/office/drawing/2014/main" id="{00000000-0008-0000-0000-00000F000000}"/>
              </a:ext>
            </a:extLst>
          </xdr:cNvPr>
          <xdr:cNvCxnSpPr>
            <a:cxnSpLocks noChangeShapeType="1"/>
          </xdr:cNvCxnSpPr>
        </xdr:nvCxnSpPr>
        <xdr:spPr bwMode="auto">
          <a:xfrm>
            <a:off x="8000999" y="7634654"/>
            <a:ext cx="864578" cy="2132134"/>
          </a:xfrm>
          <a:prstGeom prst="straightConnector1">
            <a:avLst/>
          </a:prstGeom>
          <a:ln>
            <a:headEnd/>
            <a:tailEnd type="triangle" w="med" len="med"/>
          </a:ln>
        </xdr:spPr>
        <xdr:style>
          <a:lnRef idx="1">
            <a:schemeClr val="accent3"/>
          </a:lnRef>
          <a:fillRef idx="0">
            <a:schemeClr val="accent3"/>
          </a:fillRef>
          <a:effectRef idx="0">
            <a:schemeClr val="accent3"/>
          </a:effectRef>
          <a:fontRef idx="minor">
            <a:schemeClr val="tx1"/>
          </a:fontRef>
        </xdr:style>
      </xdr:cxnSp>
      <xdr:cxnSp macro="">
        <xdr:nvCxnSpPr>
          <xdr:cNvPr id="30" name="AutoShape 8">
            <a:extLst>
              <a:ext uri="{FF2B5EF4-FFF2-40B4-BE49-F238E27FC236}">
                <a16:creationId xmlns:a16="http://schemas.microsoft.com/office/drawing/2014/main" id="{4CF0D5EE-4054-4F91-87A0-B430E75E015D}"/>
              </a:ext>
            </a:extLst>
          </xdr:cNvPr>
          <xdr:cNvCxnSpPr>
            <a:cxnSpLocks noChangeShapeType="1"/>
          </xdr:cNvCxnSpPr>
        </xdr:nvCxnSpPr>
        <xdr:spPr bwMode="auto">
          <a:xfrm>
            <a:off x="9173463" y="8539132"/>
            <a:ext cx="432133" cy="1161714"/>
          </a:xfrm>
          <a:prstGeom prst="straightConnector1">
            <a:avLst/>
          </a:prstGeom>
          <a:ln>
            <a:headEnd/>
            <a:tailEnd type="triangle" w="med" len="med"/>
          </a:ln>
        </xdr:spPr>
        <xdr:style>
          <a:lnRef idx="1">
            <a:schemeClr val="accent3"/>
          </a:lnRef>
          <a:fillRef idx="0">
            <a:schemeClr val="accent3"/>
          </a:fillRef>
          <a:effectRef idx="0">
            <a:schemeClr val="accent3"/>
          </a:effectRef>
          <a:fontRef idx="minor">
            <a:schemeClr val="tx1"/>
          </a:fontRef>
        </xdr:style>
      </xdr:cxnSp>
      <xdr:sp macro="" textlink="">
        <xdr:nvSpPr>
          <xdr:cNvPr id="31" name="Text Box 7">
            <a:extLst>
              <a:ext uri="{FF2B5EF4-FFF2-40B4-BE49-F238E27FC236}">
                <a16:creationId xmlns:a16="http://schemas.microsoft.com/office/drawing/2014/main" id="{4D1CD42D-7B69-4E33-BCCA-58C72C23F8F0}"/>
              </a:ext>
            </a:extLst>
          </xdr:cNvPr>
          <xdr:cNvSpPr txBox="1">
            <a:spLocks noChangeArrowheads="1"/>
          </xdr:cNvSpPr>
        </xdr:nvSpPr>
        <xdr:spPr bwMode="auto">
          <a:xfrm>
            <a:off x="7904013" y="8373627"/>
            <a:ext cx="3101025" cy="237391"/>
          </a:xfrm>
          <a:prstGeom prst="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91440" tIns="45720" rIns="91440" bIns="45720" anchor="t" upright="1"/>
          <a:lstStyle/>
          <a:p>
            <a:pPr algn="l" rtl="0">
              <a:defRPr sz="1000"/>
            </a:pPr>
            <a:r>
              <a:rPr lang="en-GB" sz="1000" b="0" i="0" u="none" strike="noStrike" baseline="0">
                <a:solidFill>
                  <a:sysClr val="windowText" lastClr="000000"/>
                </a:solidFill>
                <a:latin typeface="Arial" panose="020B0604020202020204" pitchFamily="34" charset="0"/>
                <a:cs typeface="Arial" panose="020B0604020202020204" pitchFamily="34" charset="0"/>
              </a:rPr>
              <a:t>3 - For each supplier, enter values between 0 to 3 for each question.</a:t>
            </a:r>
            <a:endParaRPr lang="en-GB" sz="1000" b="0" i="0" u="none" strike="noStrike" baseline="0">
              <a:solidFill>
                <a:srgbClr val="002060"/>
              </a:solidFill>
              <a:latin typeface="Arial" panose="020B0604020202020204" pitchFamily="34" charset="0"/>
              <a:cs typeface="Arial" panose="020B0604020202020204" pitchFamily="34" charset="0"/>
            </a:endParaRPr>
          </a:p>
        </xdr:txBody>
      </xdr:sp>
      <xdr:cxnSp macro="">
        <xdr:nvCxnSpPr>
          <xdr:cNvPr id="32" name="AutoShape 8">
            <a:extLst>
              <a:ext uri="{FF2B5EF4-FFF2-40B4-BE49-F238E27FC236}">
                <a16:creationId xmlns:a16="http://schemas.microsoft.com/office/drawing/2014/main" id="{296E1215-7D7B-4FD9-9742-070B7DF3127E}"/>
              </a:ext>
            </a:extLst>
          </xdr:cNvPr>
          <xdr:cNvCxnSpPr>
            <a:cxnSpLocks noChangeShapeType="1"/>
          </xdr:cNvCxnSpPr>
        </xdr:nvCxnSpPr>
        <xdr:spPr bwMode="auto">
          <a:xfrm>
            <a:off x="9239252" y="8125556"/>
            <a:ext cx="388326" cy="725367"/>
          </a:xfrm>
          <a:prstGeom prst="straightConnector1">
            <a:avLst/>
          </a:prstGeom>
          <a:ln>
            <a:headEnd/>
            <a:tailEnd type="triangle" w="med" len="med"/>
          </a:ln>
        </xdr:spPr>
        <xdr:style>
          <a:lnRef idx="1">
            <a:schemeClr val="accent3"/>
          </a:lnRef>
          <a:fillRef idx="0">
            <a:schemeClr val="accent3"/>
          </a:fillRef>
          <a:effectRef idx="0">
            <a:schemeClr val="accent3"/>
          </a:effectRef>
          <a:fontRef idx="minor">
            <a:schemeClr val="tx1"/>
          </a:fontRef>
        </xdr:style>
      </xdr:cxnSp>
      <xdr:sp macro="" textlink="">
        <xdr:nvSpPr>
          <xdr:cNvPr id="29" name="Text Box 7">
            <a:extLst>
              <a:ext uri="{FF2B5EF4-FFF2-40B4-BE49-F238E27FC236}">
                <a16:creationId xmlns:a16="http://schemas.microsoft.com/office/drawing/2014/main" id="{880C8A82-3CD6-4B18-AA21-D194DF0D7C60}"/>
              </a:ext>
            </a:extLst>
          </xdr:cNvPr>
          <xdr:cNvSpPr txBox="1">
            <a:spLocks noChangeArrowheads="1"/>
          </xdr:cNvSpPr>
        </xdr:nvSpPr>
        <xdr:spPr bwMode="auto">
          <a:xfrm>
            <a:off x="7620601" y="7896316"/>
            <a:ext cx="3354214" cy="285017"/>
          </a:xfrm>
          <a:prstGeom prst="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91440" tIns="45720" rIns="91440" bIns="45720" anchor="t" upright="1"/>
          <a:lstStyle/>
          <a:p>
            <a:pPr algn="l" rtl="0">
              <a:defRPr sz="1000"/>
            </a:pPr>
            <a:r>
              <a:rPr lang="en-GB" sz="1000" b="0" i="0" u="none" strike="noStrike" baseline="0">
                <a:solidFill>
                  <a:sysClr val="windowText" lastClr="000000"/>
                </a:solidFill>
                <a:latin typeface="Arial" panose="020B0604020202020204" pitchFamily="34" charset="0"/>
                <a:cs typeface="Arial" panose="020B0604020202020204" pitchFamily="34" charset="0"/>
              </a:rPr>
              <a:t>2 - Enter the name of the supplier under consideration.</a:t>
            </a:r>
            <a:endParaRPr lang="en-GB" sz="1000" b="0" i="0" u="none" strike="noStrike" baseline="0">
              <a:solidFill>
                <a:srgbClr val="002060"/>
              </a:solidFill>
              <a:latin typeface="Arial" panose="020B0604020202020204" pitchFamily="34" charset="0"/>
              <a:cs typeface="Arial" panose="020B0604020202020204" pitchFamily="34" charset="0"/>
            </a:endParaRPr>
          </a:p>
        </xdr:txBody>
      </xdr:sp>
      <xdr:sp macro="" textlink="">
        <xdr:nvSpPr>
          <xdr:cNvPr id="11" name="Text Box 7">
            <a:extLst>
              <a:ext uri="{FF2B5EF4-FFF2-40B4-BE49-F238E27FC236}">
                <a16:creationId xmlns:a16="http://schemas.microsoft.com/office/drawing/2014/main" id="{00000000-0008-0000-0000-00000B000000}"/>
              </a:ext>
            </a:extLst>
          </xdr:cNvPr>
          <xdr:cNvSpPr txBox="1">
            <a:spLocks noChangeArrowheads="1"/>
          </xdr:cNvSpPr>
        </xdr:nvSpPr>
        <xdr:spPr bwMode="auto">
          <a:xfrm>
            <a:off x="6507880" y="7337088"/>
            <a:ext cx="3861696" cy="397853"/>
          </a:xfrm>
          <a:prstGeom prst="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91440" tIns="45720" rIns="91440" bIns="45720" anchor="t" upright="1"/>
          <a:lstStyle/>
          <a:p>
            <a:pPr algn="l" rtl="0">
              <a:defRPr sz="1000"/>
            </a:pPr>
            <a:r>
              <a:rPr lang="en-GB" sz="1000" b="0" i="0" u="none" strike="noStrike" baseline="0">
                <a:solidFill>
                  <a:sysClr val="windowText" lastClr="000000"/>
                </a:solidFill>
                <a:latin typeface="Arial" panose="020B0604020202020204" pitchFamily="34" charset="0"/>
                <a:cs typeface="Arial" panose="020B0604020202020204" pitchFamily="34" charset="0"/>
              </a:rPr>
              <a:t>1- In the 'supplier questionnaire' tab, review and adjust the weighting of each criterion.</a:t>
            </a:r>
            <a:endParaRPr lang="en-GB" sz="1000" b="0" i="0" u="none" strike="noStrike" baseline="0">
              <a:solidFill>
                <a:srgbClr val="002060"/>
              </a:solidFill>
              <a:latin typeface="Arial" panose="020B0604020202020204" pitchFamily="34" charset="0"/>
              <a:cs typeface="Arial" panose="020B0604020202020204" pitchFamily="34" charset="0"/>
            </a:endParaRPr>
          </a:p>
        </xdr:txBody>
      </xdr:sp>
    </xdr:grpSp>
    <xdr:clientData/>
  </xdr:twoCellAnchor>
  <xdr:twoCellAnchor editAs="oneCell">
    <xdr:from>
      <xdr:col>4</xdr:col>
      <xdr:colOff>1895475</xdr:colOff>
      <xdr:row>0</xdr:row>
      <xdr:rowOff>66675</xdr:rowOff>
    </xdr:from>
    <xdr:to>
      <xdr:col>8</xdr:col>
      <xdr:colOff>68333</xdr:colOff>
      <xdr:row>3</xdr:row>
      <xdr:rowOff>67578</xdr:rowOff>
    </xdr:to>
    <xdr:pic>
      <xdr:nvPicPr>
        <xdr:cNvPr id="14" name="Picture 13" descr="New Zealand Government logo"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72550" y="66675"/>
          <a:ext cx="1944758" cy="734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408214</xdr:colOff>
      <xdr:row>0</xdr:row>
      <xdr:rowOff>81643</xdr:rowOff>
    </xdr:from>
    <xdr:to>
      <xdr:col>24</xdr:col>
      <xdr:colOff>720115</xdr:colOff>
      <xdr:row>2</xdr:row>
      <xdr:rowOff>108400</xdr:rowOff>
    </xdr:to>
    <xdr:pic>
      <xdr:nvPicPr>
        <xdr:cNvPr id="4" name="Picture 3" descr="New Zealand Government logo"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51678" y="81643"/>
          <a:ext cx="1944758" cy="7343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69850</xdr:colOff>
      <xdr:row>1</xdr:row>
      <xdr:rowOff>54302</xdr:rowOff>
    </xdr:from>
    <xdr:to>
      <xdr:col>12</xdr:col>
      <xdr:colOff>279400</xdr:colOff>
      <xdr:row>34</xdr:row>
      <xdr:rowOff>534521</xdr:rowOff>
    </xdr:to>
    <xdr:graphicFrame macro="">
      <xdr:nvGraphicFramePr>
        <xdr:cNvPr id="2" name="Chart 1" descr="Supplier segmentation chart to map suppliers on critaclity and potential value." title="supplier segmentation">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666750</xdr:colOff>
      <xdr:row>0</xdr:row>
      <xdr:rowOff>152400</xdr:rowOff>
    </xdr:from>
    <xdr:to>
      <xdr:col>19</xdr:col>
      <xdr:colOff>96908</xdr:colOff>
      <xdr:row>3</xdr:row>
      <xdr:rowOff>96153</xdr:rowOff>
    </xdr:to>
    <xdr:pic>
      <xdr:nvPicPr>
        <xdr:cNvPr id="8" name="Picture 7" descr="New Zealand Government logo"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1700" y="152400"/>
          <a:ext cx="1944758" cy="734328"/>
        </a:xfrm>
        <a:prstGeom prst="rect">
          <a:avLst/>
        </a:prstGeom>
      </xdr:spPr>
    </xdr:pic>
    <xdr:clientData/>
  </xdr:twoCellAnchor>
  <xdr:twoCellAnchor editAs="oneCell">
    <xdr:from>
      <xdr:col>13</xdr:col>
      <xdr:colOff>266701</xdr:colOff>
      <xdr:row>7</xdr:row>
      <xdr:rowOff>38100</xdr:rowOff>
    </xdr:from>
    <xdr:to>
      <xdr:col>21</xdr:col>
      <xdr:colOff>628651</xdr:colOff>
      <xdr:row>31</xdr:row>
      <xdr:rowOff>159351</xdr:rowOff>
    </xdr:to>
    <xdr:pic>
      <xdr:nvPicPr>
        <xdr:cNvPr id="3" name="Picture 2" descr="This model maps suppliers across vertical (value) and horizontal (criticallity) dimensions. Based on this, suppliers fall into nine different categories:&#10;&#10;from top left to right:&#10;value creation - performance and value creation - relationship development, strategic alignment and value creation&#10;&#10;from middle left to right:&#10;value managment and transactional efficiency - performance, value and risk management - performance and risk managment&#10;&#10;from bottom left to right:&#10;transactrional efficiency - transactional efficiency and risk management - risk management" title="9 box model"/>
        <xdr:cNvPicPr>
          <a:picLocks noChangeAspect="1"/>
        </xdr:cNvPicPr>
      </xdr:nvPicPr>
      <xdr:blipFill>
        <a:blip xmlns:r="http://schemas.openxmlformats.org/officeDocument/2006/relationships" r:embed="rId3"/>
        <a:stretch>
          <a:fillRect/>
        </a:stretch>
      </xdr:blipFill>
      <xdr:spPr>
        <a:xfrm>
          <a:off x="10687051" y="1476375"/>
          <a:ext cx="7067550" cy="4007451"/>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0.9122</cdr:x>
      <cdr:y>0.43089</cdr:y>
    </cdr:from>
    <cdr:to>
      <cdr:x>0.96241</cdr:x>
      <cdr:y>0.46152</cdr:y>
    </cdr:to>
    <cdr:sp macro="" textlink="">
      <cdr:nvSpPr>
        <cdr:cNvPr id="13" name="Teardrop 12">
          <a:extLst xmlns:a="http://schemas.openxmlformats.org/drawingml/2006/main">
            <a:ext uri="{FF2B5EF4-FFF2-40B4-BE49-F238E27FC236}">
              <a16:creationId xmlns:a16="http://schemas.microsoft.com/office/drawing/2014/main" id="{00000000-0008-0000-0800-000004000000}"/>
            </a:ext>
          </a:extLst>
        </cdr:cNvPr>
        <cdr:cNvSpPr/>
      </cdr:nvSpPr>
      <cdr:spPr>
        <a:xfrm xmlns:a="http://schemas.openxmlformats.org/drawingml/2006/main">
          <a:off x="8028350" y="2464238"/>
          <a:ext cx="441954" cy="175193"/>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b="1">
              <a:solidFill>
                <a:sysClr val="windowText" lastClr="000000"/>
              </a:solidFill>
              <a:latin typeface="Frutiger 45 light"/>
            </a:rPr>
            <a:t>7</a:t>
          </a:r>
        </a:p>
      </cdr:txBody>
    </cdr:sp>
  </cdr:relSizeAnchor>
  <cdr:relSizeAnchor xmlns:cdr="http://schemas.openxmlformats.org/drawingml/2006/chartDrawing">
    <cdr:from>
      <cdr:x>0.62309</cdr:x>
      <cdr:y>0.426</cdr:y>
    </cdr:from>
    <cdr:to>
      <cdr:x>0.67301</cdr:x>
      <cdr:y>0.47284</cdr:y>
    </cdr:to>
    <cdr:sp macro="" textlink="">
      <cdr:nvSpPr>
        <cdr:cNvPr id="14" name="Teardrop 13">
          <a:extLst xmlns:a="http://schemas.openxmlformats.org/drawingml/2006/main">
            <a:ext uri="{FF2B5EF4-FFF2-40B4-BE49-F238E27FC236}">
              <a16:creationId xmlns:a16="http://schemas.microsoft.com/office/drawing/2014/main" id="{00000000-0008-0000-0800-000007000000}"/>
            </a:ext>
          </a:extLst>
        </cdr:cNvPr>
        <cdr:cNvSpPr/>
      </cdr:nvSpPr>
      <cdr:spPr>
        <a:xfrm xmlns:a="http://schemas.openxmlformats.org/drawingml/2006/main">
          <a:off x="5483884" y="2436308"/>
          <a:ext cx="439311" cy="267874"/>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b="1">
              <a:solidFill>
                <a:sysClr val="windowText" lastClr="000000"/>
              </a:solidFill>
              <a:latin typeface="Frutiger 45 light"/>
            </a:rPr>
            <a:t>5</a:t>
          </a:r>
        </a:p>
      </cdr:txBody>
    </cdr:sp>
  </cdr:relSizeAnchor>
  <cdr:relSizeAnchor xmlns:cdr="http://schemas.openxmlformats.org/drawingml/2006/chartDrawing">
    <cdr:from>
      <cdr:x>0.90763</cdr:x>
      <cdr:y>0.17038</cdr:y>
    </cdr:from>
    <cdr:to>
      <cdr:x>0.95785</cdr:x>
      <cdr:y>0.22978</cdr:y>
    </cdr:to>
    <cdr:sp macro="" textlink="">
      <cdr:nvSpPr>
        <cdr:cNvPr id="15" name="Teardrop 14">
          <a:extLst xmlns:a="http://schemas.openxmlformats.org/drawingml/2006/main">
            <a:ext uri="{FF2B5EF4-FFF2-40B4-BE49-F238E27FC236}">
              <a16:creationId xmlns:a16="http://schemas.microsoft.com/office/drawing/2014/main" id="{00000000-0008-0000-0800-000008000000}"/>
            </a:ext>
          </a:extLst>
        </cdr:cNvPr>
        <cdr:cNvSpPr/>
      </cdr:nvSpPr>
      <cdr:spPr>
        <a:xfrm xmlns:a="http://schemas.openxmlformats.org/drawingml/2006/main">
          <a:off x="7988156" y="974401"/>
          <a:ext cx="441954" cy="339722"/>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b="1">
              <a:solidFill>
                <a:sysClr val="windowText" lastClr="000000"/>
              </a:solidFill>
              <a:latin typeface="Frutiger 45 light"/>
            </a:rPr>
            <a:t>9</a:t>
          </a:r>
        </a:p>
      </cdr:txBody>
    </cdr:sp>
  </cdr:relSizeAnchor>
  <cdr:relSizeAnchor xmlns:cdr="http://schemas.openxmlformats.org/drawingml/2006/chartDrawing">
    <cdr:from>
      <cdr:x>0.62698</cdr:x>
      <cdr:y>0.16766</cdr:y>
    </cdr:from>
    <cdr:to>
      <cdr:x>0.676</cdr:x>
      <cdr:y>0.21447</cdr:y>
    </cdr:to>
    <cdr:sp macro="" textlink="">
      <cdr:nvSpPr>
        <cdr:cNvPr id="16" name="Teardrop 15">
          <a:extLst xmlns:a="http://schemas.openxmlformats.org/drawingml/2006/main">
            <a:ext uri="{FF2B5EF4-FFF2-40B4-BE49-F238E27FC236}">
              <a16:creationId xmlns:a16="http://schemas.microsoft.com/office/drawing/2014/main" id="{00000000-0008-0000-0800-00000B000000}"/>
            </a:ext>
          </a:extLst>
        </cdr:cNvPr>
        <cdr:cNvSpPr/>
      </cdr:nvSpPr>
      <cdr:spPr>
        <a:xfrm xmlns:a="http://schemas.openxmlformats.org/drawingml/2006/main">
          <a:off x="5518150" y="958850"/>
          <a:ext cx="431374" cy="267705"/>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b="1">
              <a:solidFill>
                <a:sysClr val="windowText" lastClr="000000"/>
              </a:solidFill>
              <a:latin typeface="Frutiger 45 light"/>
            </a:rPr>
            <a:t>8</a:t>
          </a:r>
        </a:p>
      </cdr:txBody>
    </cdr:sp>
  </cdr:relSizeAnchor>
  <cdr:relSizeAnchor xmlns:cdr="http://schemas.openxmlformats.org/drawingml/2006/chartDrawing">
    <cdr:from>
      <cdr:x>0.35323</cdr:x>
      <cdr:y>0.1721</cdr:y>
    </cdr:from>
    <cdr:to>
      <cdr:x>0.3818</cdr:x>
      <cdr:y>0.22691</cdr:y>
    </cdr:to>
    <cdr:sp macro="" textlink="">
      <cdr:nvSpPr>
        <cdr:cNvPr id="17" name="Teardrop 16">
          <a:extLst xmlns:a="http://schemas.openxmlformats.org/drawingml/2006/main">
            <a:ext uri="{FF2B5EF4-FFF2-40B4-BE49-F238E27FC236}">
              <a16:creationId xmlns:a16="http://schemas.microsoft.com/office/drawing/2014/main" id="{00000000-0008-0000-0800-000005000000}"/>
            </a:ext>
          </a:extLst>
        </cdr:cNvPr>
        <cdr:cNvSpPr/>
      </cdr:nvSpPr>
      <cdr:spPr>
        <a:xfrm xmlns:a="http://schemas.openxmlformats.org/drawingml/2006/main">
          <a:off x="3108831" y="984250"/>
          <a:ext cx="251425" cy="313462"/>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b="1">
              <a:solidFill>
                <a:sysClr val="windowText" lastClr="000000"/>
              </a:solidFill>
              <a:latin typeface="Frutiger 45 light"/>
            </a:rPr>
            <a:t>6</a:t>
          </a:r>
        </a:p>
      </cdr:txBody>
    </cdr:sp>
  </cdr:relSizeAnchor>
  <cdr:relSizeAnchor xmlns:cdr="http://schemas.openxmlformats.org/drawingml/2006/chartDrawing">
    <cdr:from>
      <cdr:x>0.3456</cdr:x>
      <cdr:y>0.41991</cdr:y>
    </cdr:from>
    <cdr:to>
      <cdr:x>0.38966</cdr:x>
      <cdr:y>0.46902</cdr:y>
    </cdr:to>
    <cdr:sp macro="" textlink="">
      <cdr:nvSpPr>
        <cdr:cNvPr id="18" name="Teardrop 17">
          <a:extLst xmlns:a="http://schemas.openxmlformats.org/drawingml/2006/main">
            <a:ext uri="{FF2B5EF4-FFF2-40B4-BE49-F238E27FC236}">
              <a16:creationId xmlns:a16="http://schemas.microsoft.com/office/drawing/2014/main" id="{00000000-0008-0000-0800-000009000000}"/>
            </a:ext>
          </a:extLst>
        </cdr:cNvPr>
        <cdr:cNvSpPr/>
      </cdr:nvSpPr>
      <cdr:spPr>
        <a:xfrm xmlns:a="http://schemas.openxmlformats.org/drawingml/2006/main">
          <a:off x="3041650" y="2401433"/>
          <a:ext cx="387826" cy="280899"/>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b="1">
              <a:solidFill>
                <a:sysClr val="windowText" lastClr="000000"/>
              </a:solidFill>
              <a:latin typeface="Frutiger 45 light"/>
            </a:rPr>
            <a:t>3</a:t>
          </a:r>
        </a:p>
      </cdr:txBody>
    </cdr:sp>
  </cdr:relSizeAnchor>
  <cdr:relSizeAnchor xmlns:cdr="http://schemas.openxmlformats.org/drawingml/2006/chartDrawing">
    <cdr:from>
      <cdr:x>0.9057</cdr:x>
      <cdr:y>0.69415</cdr:y>
    </cdr:from>
    <cdr:to>
      <cdr:x>0.95591</cdr:x>
      <cdr:y>0.72659</cdr:y>
    </cdr:to>
    <cdr:sp macro="" textlink="">
      <cdr:nvSpPr>
        <cdr:cNvPr id="19" name="Teardrop 18">
          <a:extLst xmlns:a="http://schemas.openxmlformats.org/drawingml/2006/main">
            <a:ext uri="{FF2B5EF4-FFF2-40B4-BE49-F238E27FC236}">
              <a16:creationId xmlns:a16="http://schemas.microsoft.com/office/drawing/2014/main" id="{00000000-0008-0000-0800-000003000000}"/>
            </a:ext>
          </a:extLst>
        </cdr:cNvPr>
        <cdr:cNvSpPr/>
      </cdr:nvSpPr>
      <cdr:spPr>
        <a:xfrm xmlns:a="http://schemas.openxmlformats.org/drawingml/2006/main">
          <a:off x="7971130" y="3969811"/>
          <a:ext cx="441954" cy="185510"/>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b="1">
              <a:solidFill>
                <a:sysClr val="windowText" lastClr="000000"/>
              </a:solidFill>
              <a:latin typeface="Frutiger 45 light"/>
            </a:rPr>
            <a:t>4</a:t>
          </a:r>
        </a:p>
      </cdr:txBody>
    </cdr:sp>
  </cdr:relSizeAnchor>
  <cdr:relSizeAnchor xmlns:cdr="http://schemas.openxmlformats.org/drawingml/2006/chartDrawing">
    <cdr:from>
      <cdr:x>0.63561</cdr:x>
      <cdr:y>0.67842</cdr:y>
    </cdr:from>
    <cdr:to>
      <cdr:x>0.67052</cdr:x>
      <cdr:y>0.72824</cdr:y>
    </cdr:to>
    <cdr:sp macro="" textlink="">
      <cdr:nvSpPr>
        <cdr:cNvPr id="20" name="Teardrop 19">
          <a:extLst xmlns:a="http://schemas.openxmlformats.org/drawingml/2006/main">
            <a:ext uri="{FF2B5EF4-FFF2-40B4-BE49-F238E27FC236}">
              <a16:creationId xmlns:a16="http://schemas.microsoft.com/office/drawing/2014/main" id="{00000000-0008-0000-0800-000006000000}"/>
            </a:ext>
          </a:extLst>
        </cdr:cNvPr>
        <cdr:cNvSpPr/>
      </cdr:nvSpPr>
      <cdr:spPr>
        <a:xfrm xmlns:a="http://schemas.openxmlformats.org/drawingml/2006/main">
          <a:off x="5594077" y="3879850"/>
          <a:ext cx="307233" cy="284911"/>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lgn="ctr"/>
          <a:r>
            <a:rPr lang="en-GB" sz="800" b="1">
              <a:solidFill>
                <a:sysClr val="windowText" lastClr="000000"/>
              </a:solidFill>
              <a:latin typeface="Frutiger 45 light"/>
              <a:ea typeface="+mn-ea"/>
              <a:cs typeface="+mn-cs"/>
            </a:rPr>
            <a:t>2</a:t>
          </a:r>
        </a:p>
      </cdr:txBody>
    </cdr:sp>
  </cdr:relSizeAnchor>
  <cdr:relSizeAnchor xmlns:cdr="http://schemas.openxmlformats.org/drawingml/2006/chartDrawing">
    <cdr:from>
      <cdr:x>0.35498</cdr:x>
      <cdr:y>0.69231</cdr:y>
    </cdr:from>
    <cdr:to>
      <cdr:x>0.38443</cdr:x>
      <cdr:y>0.73955</cdr:y>
    </cdr:to>
    <cdr:sp macro="" textlink="">
      <cdr:nvSpPr>
        <cdr:cNvPr id="21" name="Teardrop 20">
          <a:extLst xmlns:a="http://schemas.openxmlformats.org/drawingml/2006/main">
            <a:ext uri="{FF2B5EF4-FFF2-40B4-BE49-F238E27FC236}">
              <a16:creationId xmlns:a16="http://schemas.microsoft.com/office/drawing/2014/main" id="{00000000-0008-0000-0800-00000A000000}"/>
            </a:ext>
          </a:extLst>
        </cdr:cNvPr>
        <cdr:cNvSpPr/>
      </cdr:nvSpPr>
      <cdr:spPr>
        <a:xfrm xmlns:a="http://schemas.openxmlformats.org/drawingml/2006/main">
          <a:off x="3124200" y="3959304"/>
          <a:ext cx="259189" cy="270155"/>
        </a:xfrm>
        <a:prstGeom xmlns:a="http://schemas.openxmlformats.org/drawingml/2006/main" prst="teardrop">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b="1">
              <a:solidFill>
                <a:sysClr val="windowText" lastClr="000000"/>
              </a:solidFill>
              <a:latin typeface="Frutiger 45 light"/>
            </a:rPr>
            <a:t>1</a:t>
          </a:r>
        </a:p>
      </cdr:txBody>
    </cdr:sp>
  </cdr:relSizeAnchor>
  <cdr:relSizeAnchor xmlns:cdr="http://schemas.openxmlformats.org/drawingml/2006/chartDrawing">
    <cdr:from>
      <cdr:x>0.29966</cdr:x>
      <cdr:y>0.17549</cdr:y>
    </cdr:from>
    <cdr:to>
      <cdr:x>0.94949</cdr:x>
      <cdr:y>0.8005</cdr:y>
    </cdr:to>
    <cdr:cxnSp macro="">
      <cdr:nvCxnSpPr>
        <cdr:cNvPr id="22" name="Straight Connector 21">
          <a:extLst xmlns:a="http://schemas.openxmlformats.org/drawingml/2006/main">
            <a:ext uri="{FF2B5EF4-FFF2-40B4-BE49-F238E27FC236}">
              <a16:creationId xmlns:a16="http://schemas.microsoft.com/office/drawing/2014/main" id="{00000000-0008-0000-0800-00000C000000}"/>
            </a:ext>
          </a:extLst>
        </cdr:cNvPr>
        <cdr:cNvCxnSpPr/>
      </cdr:nvCxnSpPr>
      <cdr:spPr>
        <a:xfrm xmlns:a="http://schemas.openxmlformats.org/drawingml/2006/main">
          <a:off x="2825750" y="1022023"/>
          <a:ext cx="6127703" cy="3639884"/>
        </a:xfrm>
        <a:prstGeom xmlns:a="http://schemas.openxmlformats.org/drawingml/2006/main" prst="line">
          <a:avLst/>
        </a:prstGeom>
        <a:ln xmlns:a="http://schemas.openxmlformats.org/drawingml/2006/main" w="25400"/>
        <a:effectLst xmlns:a="http://schemas.openxmlformats.org/drawingml/2006/main"/>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0.5938</cdr:x>
      <cdr:y>0.17538</cdr:y>
    </cdr:from>
    <cdr:to>
      <cdr:x>0.95022</cdr:x>
      <cdr:y>0.52846</cdr:y>
    </cdr:to>
    <cdr:cxnSp macro="">
      <cdr:nvCxnSpPr>
        <cdr:cNvPr id="23" name="Straight Connector 22">
          <a:extLst xmlns:a="http://schemas.openxmlformats.org/drawingml/2006/main">
            <a:ext uri="{FF2B5EF4-FFF2-40B4-BE49-F238E27FC236}">
              <a16:creationId xmlns:a16="http://schemas.microsoft.com/office/drawing/2014/main" id="{00000000-0008-0000-0800-00000D000000}"/>
            </a:ext>
          </a:extLst>
        </cdr:cNvPr>
        <cdr:cNvCxnSpPr/>
      </cdr:nvCxnSpPr>
      <cdr:spPr>
        <a:xfrm xmlns:a="http://schemas.openxmlformats.org/drawingml/2006/main">
          <a:off x="5226050" y="1002973"/>
          <a:ext cx="3136900" cy="2019300"/>
        </a:xfrm>
        <a:prstGeom xmlns:a="http://schemas.openxmlformats.org/drawingml/2006/main" prst="line">
          <a:avLst/>
        </a:prstGeom>
        <a:ln xmlns:a="http://schemas.openxmlformats.org/drawingml/2006/main" w="25400"/>
        <a:effectLst xmlns:a="http://schemas.openxmlformats.org/drawingml/2006/main"/>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0.07265</cdr:x>
      <cdr:y>0.76175</cdr:y>
    </cdr:from>
    <cdr:to>
      <cdr:x>0.08456</cdr:x>
      <cdr:y>0.84255</cdr:y>
    </cdr:to>
    <cdr:sp macro="" textlink="">
      <cdr:nvSpPr>
        <cdr:cNvPr id="26" name="TextBox 1">
          <a:extLst xmlns:a="http://schemas.openxmlformats.org/drawingml/2006/main">
            <a:ext uri="{FF2B5EF4-FFF2-40B4-BE49-F238E27FC236}">
              <a16:creationId xmlns:a16="http://schemas.microsoft.com/office/drawing/2014/main" id="{F49A363B-A66B-44CB-9C9B-3227E1BDCDA6}"/>
            </a:ext>
          </a:extLst>
        </cdr:cNvPr>
        <cdr:cNvSpPr txBox="1"/>
      </cdr:nvSpPr>
      <cdr:spPr>
        <a:xfrm xmlns:a="http://schemas.openxmlformats.org/drawingml/2006/main" rot="16200000">
          <a:off x="460766" y="4535034"/>
          <a:ext cx="462092" cy="10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i="1">
              <a:solidFill>
                <a:sysClr val="windowText" lastClr="000000"/>
              </a:solidFill>
              <a:latin typeface="Arial" panose="020B0604020202020204" pitchFamily="34" charset="0"/>
              <a:cs typeface="Arial" panose="020B0604020202020204" pitchFamily="34" charset="0"/>
            </a:rPr>
            <a:t>Low</a:t>
          </a:r>
        </a:p>
      </cdr:txBody>
    </cdr:sp>
  </cdr:relSizeAnchor>
  <cdr:relSizeAnchor xmlns:cdr="http://schemas.openxmlformats.org/drawingml/2006/chartDrawing">
    <cdr:from>
      <cdr:x>0.068</cdr:x>
      <cdr:y>0.23978</cdr:y>
    </cdr:from>
    <cdr:to>
      <cdr:x>0.13113</cdr:x>
      <cdr:y>0.33971</cdr:y>
    </cdr:to>
    <cdr:sp macro="" textlink="">
      <cdr:nvSpPr>
        <cdr:cNvPr id="27" name="TextBox 26">
          <a:extLst xmlns:a="http://schemas.openxmlformats.org/drawingml/2006/main">
            <a:ext uri="{FF2B5EF4-FFF2-40B4-BE49-F238E27FC236}">
              <a16:creationId xmlns:a16="http://schemas.microsoft.com/office/drawing/2014/main" id="{18DCF7F7-4211-4952-9A86-8F0CE10ADBD7}"/>
            </a:ext>
          </a:extLst>
        </cdr:cNvPr>
        <cdr:cNvSpPr txBox="1"/>
      </cdr:nvSpPr>
      <cdr:spPr>
        <a:xfrm xmlns:a="http://schemas.openxmlformats.org/drawingml/2006/main" rot="16200000">
          <a:off x="590559" y="1379236"/>
          <a:ext cx="571497" cy="5556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i="1"/>
            <a:t>High</a:t>
          </a:r>
        </a:p>
      </cdr:txBody>
    </cdr:sp>
  </cdr:relSizeAnchor>
  <cdr:relSizeAnchor xmlns:cdr="http://schemas.openxmlformats.org/drawingml/2006/chartDrawing">
    <cdr:from>
      <cdr:x>0.068</cdr:x>
      <cdr:y>0.46073</cdr:y>
    </cdr:from>
    <cdr:to>
      <cdr:x>0.13113</cdr:x>
      <cdr:y>0.59292</cdr:y>
    </cdr:to>
    <cdr:sp macro="" textlink="">
      <cdr:nvSpPr>
        <cdr:cNvPr id="28" name="TextBox 1">
          <a:extLst xmlns:a="http://schemas.openxmlformats.org/drawingml/2006/main">
            <a:ext uri="{FF2B5EF4-FFF2-40B4-BE49-F238E27FC236}">
              <a16:creationId xmlns:a16="http://schemas.microsoft.com/office/drawing/2014/main" id="{9AE61F4F-9B0A-4B4E-B287-971A5D9253F5}"/>
            </a:ext>
          </a:extLst>
        </cdr:cNvPr>
        <cdr:cNvSpPr txBox="1"/>
      </cdr:nvSpPr>
      <cdr:spPr>
        <a:xfrm xmlns:a="http://schemas.openxmlformats.org/drawingml/2006/main" rot="16200000">
          <a:off x="498313" y="2735089"/>
          <a:ext cx="755990" cy="555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i="1"/>
            <a:t>Medium</a:t>
          </a:r>
        </a:p>
      </cdr:txBody>
    </cdr:sp>
  </cdr:relSizeAnchor>
  <cdr:relSizeAnchor xmlns:cdr="http://schemas.openxmlformats.org/drawingml/2006/chartDrawing">
    <cdr:from>
      <cdr:x>0.09957</cdr:x>
      <cdr:y>0.28425</cdr:y>
    </cdr:from>
    <cdr:to>
      <cdr:x>0.77542</cdr:x>
      <cdr:y>0.91639</cdr:y>
    </cdr:to>
    <cdr:cxnSp macro="">
      <cdr:nvCxnSpPr>
        <cdr:cNvPr id="32" name="Straight Connector 31">
          <a:extLst xmlns:a="http://schemas.openxmlformats.org/drawingml/2006/main">
            <a:ext uri="{FF2B5EF4-FFF2-40B4-BE49-F238E27FC236}">
              <a16:creationId xmlns:a16="http://schemas.microsoft.com/office/drawing/2014/main" id="{00000000-0008-0000-0800-00000E000000}"/>
            </a:ext>
          </a:extLst>
        </cdr:cNvPr>
        <cdr:cNvCxnSpPr/>
      </cdr:nvCxnSpPr>
      <cdr:spPr>
        <a:xfrm xmlns:a="http://schemas.openxmlformats.org/drawingml/2006/main">
          <a:off x="938920" y="1655399"/>
          <a:ext cx="6373105" cy="3681449"/>
        </a:xfrm>
        <a:prstGeom xmlns:a="http://schemas.openxmlformats.org/drawingml/2006/main" prst="line">
          <a:avLst/>
        </a:prstGeom>
        <a:ln xmlns:a="http://schemas.openxmlformats.org/drawingml/2006/main" w="25400"/>
        <a:effectLst xmlns:a="http://schemas.openxmlformats.org/drawingml/2006/main"/>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0.82179</cdr:x>
      <cdr:y>0.27087</cdr:y>
    </cdr:from>
    <cdr:to>
      <cdr:x>0.91991</cdr:x>
      <cdr:y>0.34193</cdr:y>
    </cdr:to>
    <cdr:sp macro="" textlink="">
      <cdr:nvSpPr>
        <cdr:cNvPr id="77" name="TextBox 76">
          <a:extLst xmlns:a="http://schemas.openxmlformats.org/drawingml/2006/main">
            <a:ext uri="{FF2B5EF4-FFF2-40B4-BE49-F238E27FC236}">
              <a16:creationId xmlns:a16="http://schemas.microsoft.com/office/drawing/2014/main" id="{4E6D7EF6-0E4D-4B5A-AA96-5A2A8B215243}"/>
            </a:ext>
          </a:extLst>
        </cdr:cNvPr>
        <cdr:cNvSpPr txBox="1"/>
      </cdr:nvSpPr>
      <cdr:spPr>
        <a:xfrm xmlns:a="http://schemas.openxmlformats.org/drawingml/2006/main">
          <a:off x="7232650" y="1549073"/>
          <a:ext cx="863600" cy="406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a:solidFill>
                <a:srgbClr val="C00000"/>
              </a:solidFill>
            </a:rPr>
            <a:t>Tier</a:t>
          </a:r>
          <a:r>
            <a:rPr lang="en-GB" sz="1800" baseline="0">
              <a:solidFill>
                <a:srgbClr val="C00000"/>
              </a:solidFill>
            </a:rPr>
            <a:t> 1</a:t>
          </a:r>
          <a:endParaRPr lang="en-GB" sz="1800">
            <a:solidFill>
              <a:srgbClr val="C00000"/>
            </a:solidFill>
          </a:endParaRPr>
        </a:p>
      </cdr:txBody>
    </cdr:sp>
  </cdr:relSizeAnchor>
  <cdr:relSizeAnchor xmlns:cdr="http://schemas.openxmlformats.org/drawingml/2006/chartDrawing">
    <cdr:from>
      <cdr:x>0.67172</cdr:x>
      <cdr:y>0.38973</cdr:y>
    </cdr:from>
    <cdr:to>
      <cdr:x>0.76984</cdr:x>
      <cdr:y>0.46079</cdr:y>
    </cdr:to>
    <cdr:sp macro="" textlink="">
      <cdr:nvSpPr>
        <cdr:cNvPr id="78" name="TextBox 1">
          <a:extLst xmlns:a="http://schemas.openxmlformats.org/drawingml/2006/main">
            <a:ext uri="{FF2B5EF4-FFF2-40B4-BE49-F238E27FC236}">
              <a16:creationId xmlns:a16="http://schemas.microsoft.com/office/drawing/2014/main" id="{C39786A3-71C4-469F-8848-74A8FBA5C75F}"/>
            </a:ext>
          </a:extLst>
        </cdr:cNvPr>
        <cdr:cNvSpPr txBox="1"/>
      </cdr:nvSpPr>
      <cdr:spPr>
        <a:xfrm xmlns:a="http://schemas.openxmlformats.org/drawingml/2006/main">
          <a:off x="5911850" y="2228850"/>
          <a:ext cx="86360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solidFill>
                <a:srgbClr val="C00000"/>
              </a:solidFill>
            </a:rPr>
            <a:t>Tier</a:t>
          </a:r>
          <a:r>
            <a:rPr lang="en-GB" sz="1800" baseline="0">
              <a:solidFill>
                <a:srgbClr val="C00000"/>
              </a:solidFill>
            </a:rPr>
            <a:t> 2</a:t>
          </a:r>
          <a:endParaRPr lang="en-GB" sz="1800">
            <a:solidFill>
              <a:srgbClr val="C00000"/>
            </a:solidFill>
          </a:endParaRPr>
        </a:p>
      </cdr:txBody>
    </cdr:sp>
  </cdr:relSizeAnchor>
  <cdr:relSizeAnchor xmlns:cdr="http://schemas.openxmlformats.org/drawingml/2006/chartDrawing">
    <cdr:from>
      <cdr:x>0.49423</cdr:x>
      <cdr:y>0.5474</cdr:y>
    </cdr:from>
    <cdr:to>
      <cdr:x>0.59235</cdr:x>
      <cdr:y>0.61846</cdr:y>
    </cdr:to>
    <cdr:sp macro="" textlink="">
      <cdr:nvSpPr>
        <cdr:cNvPr id="79" name="TextBox 1">
          <a:extLst xmlns:a="http://schemas.openxmlformats.org/drawingml/2006/main">
            <a:ext uri="{FF2B5EF4-FFF2-40B4-BE49-F238E27FC236}">
              <a16:creationId xmlns:a16="http://schemas.microsoft.com/office/drawing/2014/main" id="{C39786A3-71C4-469F-8848-74A8FBA5C75F}"/>
            </a:ext>
          </a:extLst>
        </cdr:cNvPr>
        <cdr:cNvSpPr txBox="1"/>
      </cdr:nvSpPr>
      <cdr:spPr>
        <a:xfrm xmlns:a="http://schemas.openxmlformats.org/drawingml/2006/main">
          <a:off x="4349750" y="3130550"/>
          <a:ext cx="86360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solidFill>
                <a:srgbClr val="C00000"/>
              </a:solidFill>
            </a:rPr>
            <a:t>Tier</a:t>
          </a:r>
          <a:r>
            <a:rPr lang="en-GB" sz="1800" baseline="0">
              <a:solidFill>
                <a:srgbClr val="C00000"/>
              </a:solidFill>
            </a:rPr>
            <a:t> 3</a:t>
          </a:r>
          <a:endParaRPr lang="en-GB" sz="1800">
            <a:solidFill>
              <a:srgbClr val="C00000"/>
            </a:solidFill>
          </a:endParaRPr>
        </a:p>
      </cdr:txBody>
    </cdr:sp>
  </cdr:relSizeAnchor>
  <cdr:relSizeAnchor xmlns:cdr="http://schemas.openxmlformats.org/drawingml/2006/chartDrawing">
    <cdr:from>
      <cdr:x>0.26696</cdr:x>
      <cdr:y>0.74171</cdr:y>
    </cdr:from>
    <cdr:to>
      <cdr:x>0.36508</cdr:x>
      <cdr:y>0.81277</cdr:y>
    </cdr:to>
    <cdr:sp macro="" textlink="">
      <cdr:nvSpPr>
        <cdr:cNvPr id="80" name="TextBox 1">
          <a:extLst xmlns:a="http://schemas.openxmlformats.org/drawingml/2006/main">
            <a:ext uri="{FF2B5EF4-FFF2-40B4-BE49-F238E27FC236}">
              <a16:creationId xmlns:a16="http://schemas.microsoft.com/office/drawing/2014/main" id="{C39786A3-71C4-469F-8848-74A8FBA5C75F}"/>
            </a:ext>
          </a:extLst>
        </cdr:cNvPr>
        <cdr:cNvSpPr txBox="1"/>
      </cdr:nvSpPr>
      <cdr:spPr>
        <a:xfrm xmlns:a="http://schemas.openxmlformats.org/drawingml/2006/main">
          <a:off x="2349500" y="4241800"/>
          <a:ext cx="86360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solidFill>
                <a:srgbClr val="C00000"/>
              </a:solidFill>
            </a:rPr>
            <a:t>Tier</a:t>
          </a:r>
          <a:r>
            <a:rPr lang="en-GB" sz="1800" baseline="0">
              <a:solidFill>
                <a:srgbClr val="C00000"/>
              </a:solidFill>
            </a:rPr>
            <a:t> 4</a:t>
          </a:r>
          <a:endParaRPr lang="en-GB" sz="1800">
            <a:solidFill>
              <a:srgbClr val="C00000"/>
            </a:solidFill>
          </a:endParaRPr>
        </a:p>
      </cdr:txBody>
    </cdr:sp>
  </cdr:relSizeAnchor>
  <cdr:relSizeAnchor xmlns:cdr="http://schemas.openxmlformats.org/drawingml/2006/chartDrawing">
    <cdr:from>
      <cdr:x>0.82449</cdr:x>
      <cdr:y>0.92297</cdr:y>
    </cdr:from>
    <cdr:to>
      <cdr:x>0.88943</cdr:x>
      <cdr:y>0.96594</cdr:y>
    </cdr:to>
    <cdr:sp macro="" textlink="">
      <cdr:nvSpPr>
        <cdr:cNvPr id="81" name="TextBox 1">
          <a:extLst xmlns:a="http://schemas.openxmlformats.org/drawingml/2006/main">
            <a:ext uri="{FF2B5EF4-FFF2-40B4-BE49-F238E27FC236}">
              <a16:creationId xmlns:a16="http://schemas.microsoft.com/office/drawing/2014/main" id="{3117141F-DA00-4ADD-A40A-BB424A7F2B06}"/>
            </a:ext>
          </a:extLst>
        </cdr:cNvPr>
        <cdr:cNvSpPr txBox="1"/>
      </cdr:nvSpPr>
      <cdr:spPr>
        <a:xfrm xmlns:a="http://schemas.openxmlformats.org/drawingml/2006/main">
          <a:off x="7256458" y="5278442"/>
          <a:ext cx="571497" cy="2457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i="1"/>
            <a:t>High</a:t>
          </a:r>
        </a:p>
      </cdr:txBody>
    </cdr:sp>
  </cdr:relSizeAnchor>
  <cdr:relSizeAnchor xmlns:cdr="http://schemas.openxmlformats.org/drawingml/2006/chartDrawing">
    <cdr:from>
      <cdr:x>0.20779</cdr:x>
      <cdr:y>0.91595</cdr:y>
    </cdr:from>
    <cdr:to>
      <cdr:x>0.27273</cdr:x>
      <cdr:y>0.95892</cdr:y>
    </cdr:to>
    <cdr:sp macro="" textlink="">
      <cdr:nvSpPr>
        <cdr:cNvPr id="82" name="TextBox 1">
          <a:extLst xmlns:a="http://schemas.openxmlformats.org/drawingml/2006/main">
            <a:ext uri="{FF2B5EF4-FFF2-40B4-BE49-F238E27FC236}">
              <a16:creationId xmlns:a16="http://schemas.microsoft.com/office/drawing/2014/main" id="{CC6228FF-E2E6-4C24-8AAB-B5DAE9FF67BF}"/>
            </a:ext>
          </a:extLst>
        </cdr:cNvPr>
        <cdr:cNvSpPr txBox="1"/>
      </cdr:nvSpPr>
      <cdr:spPr>
        <a:xfrm xmlns:a="http://schemas.openxmlformats.org/drawingml/2006/main">
          <a:off x="1828800" y="5238288"/>
          <a:ext cx="571497" cy="2457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i="1"/>
            <a:t>Low</a:t>
          </a:r>
        </a:p>
      </cdr:txBody>
    </cdr:sp>
  </cdr:relSizeAnchor>
  <cdr:relSizeAnchor xmlns:cdr="http://schemas.openxmlformats.org/drawingml/2006/chartDrawing">
    <cdr:from>
      <cdr:x>0.50216</cdr:x>
      <cdr:y>0.91714</cdr:y>
    </cdr:from>
    <cdr:to>
      <cdr:x>0.5873</cdr:x>
      <cdr:y>0.95928</cdr:y>
    </cdr:to>
    <cdr:sp macro="" textlink="">
      <cdr:nvSpPr>
        <cdr:cNvPr id="83" name="TextBox 1">
          <a:extLst xmlns:a="http://schemas.openxmlformats.org/drawingml/2006/main">
            <a:ext uri="{FF2B5EF4-FFF2-40B4-BE49-F238E27FC236}">
              <a16:creationId xmlns:a16="http://schemas.microsoft.com/office/drawing/2014/main" id="{D8C53F8A-B9DB-4280-B866-508E98E4273A}"/>
            </a:ext>
          </a:extLst>
        </cdr:cNvPr>
        <cdr:cNvSpPr txBox="1"/>
      </cdr:nvSpPr>
      <cdr:spPr>
        <a:xfrm xmlns:a="http://schemas.openxmlformats.org/drawingml/2006/main">
          <a:off x="4419600" y="5245100"/>
          <a:ext cx="749300" cy="2409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i="1"/>
            <a:t>Medium</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123825</xdr:colOff>
      <xdr:row>1</xdr:row>
      <xdr:rowOff>28575</xdr:rowOff>
    </xdr:from>
    <xdr:to>
      <xdr:col>1</xdr:col>
      <xdr:colOff>800100</xdr:colOff>
      <xdr:row>1</xdr:row>
      <xdr:rowOff>342900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DC67F01E-ED21-42BB-90D0-2834F578AD11}"/>
            </a:ext>
          </a:extLst>
        </xdr:cNvPr>
        <xdr:cNvSpPr/>
      </xdr:nvSpPr>
      <xdr:spPr>
        <a:xfrm>
          <a:off x="2247900" y="209550"/>
          <a:ext cx="676275" cy="314325"/>
        </a:xfrm>
        <a:prstGeom prst="leftArrow">
          <a:avLst/>
        </a:prstGeom>
        <a:solidFill>
          <a:schemeClr val="tx1">
            <a:lumMod val="40000"/>
            <a:lumOff val="60000"/>
          </a:schemeClr>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AU" sz="1000">
              <a:solidFill>
                <a:sysClr val="windowText" lastClr="000000"/>
              </a:solidFill>
            </a:rPr>
            <a:t>Back</a:t>
          </a:r>
        </a:p>
      </xdr:txBody>
    </xdr:sp>
    <xdr:clientData/>
  </xdr:twoCellAnchor>
  <xdr:twoCellAnchor>
    <xdr:from>
      <xdr:col>1</xdr:col>
      <xdr:colOff>133350</xdr:colOff>
      <xdr:row>54</xdr:row>
      <xdr:rowOff>57150</xdr:rowOff>
    </xdr:from>
    <xdr:to>
      <xdr:col>1</xdr:col>
      <xdr:colOff>809625</xdr:colOff>
      <xdr:row>54</xdr:row>
      <xdr:rowOff>371475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8DEF24E8-C6FC-443E-A242-F2A67B6E59CF}"/>
            </a:ext>
          </a:extLst>
        </xdr:cNvPr>
        <xdr:cNvSpPr/>
      </xdr:nvSpPr>
      <xdr:spPr>
        <a:xfrm>
          <a:off x="2257425" y="11525250"/>
          <a:ext cx="676275" cy="314325"/>
        </a:xfrm>
        <a:prstGeom prst="leftArrow">
          <a:avLst/>
        </a:prstGeom>
        <a:solidFill>
          <a:schemeClr val="tx1">
            <a:lumMod val="40000"/>
            <a:lumOff val="60000"/>
          </a:schemeClr>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AU" sz="1000">
              <a:solidFill>
                <a:sysClr val="windowText" lastClr="000000"/>
              </a:solidFill>
            </a:rPr>
            <a:t>Back</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1524000</xdr:colOff>
      <xdr:row>2</xdr:row>
      <xdr:rowOff>47625</xdr:rowOff>
    </xdr:from>
    <xdr:to>
      <xdr:col>8</xdr:col>
      <xdr:colOff>1953278</xdr:colOff>
      <xdr:row>3</xdr:row>
      <xdr:rowOff>227480</xdr:rowOff>
    </xdr:to>
    <xdr:pic>
      <xdr:nvPicPr>
        <xdr:cNvPr id="3" name="Picture 2" descr="NZ-logo">
          <a:extLst>
            <a:ext uri="{FF2B5EF4-FFF2-40B4-BE49-F238E27FC236}">
              <a16:creationId xmlns:a16="http://schemas.microsoft.com/office/drawing/2014/main" id="{AFB28F91-0C76-487D-857A-DAC945199669}"/>
            </a:ext>
          </a:extLst>
        </xdr:cNvPr>
        <xdr:cNvPicPr/>
      </xdr:nvPicPr>
      <xdr:blipFill>
        <a:blip xmlns:r="http://schemas.openxmlformats.org/officeDocument/2006/relationships" r:embed="rId1"/>
        <a:srcRect/>
        <a:stretch>
          <a:fillRect/>
        </a:stretch>
      </xdr:blipFill>
      <xdr:spPr>
        <a:xfrm>
          <a:off x="12230100" y="371475"/>
          <a:ext cx="2467628" cy="246530"/>
        </a:xfrm>
        <a:prstGeom prst="rect">
          <a:avLst/>
        </a:prstGeom>
        <a:noFill/>
        <a:ln>
          <a:noFill/>
          <a:prstDash/>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384F0097\Zurich_supplier%20segmentation%20template%20-%20BU%20CC%20Marke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instructions"/>
      <sheetName val="Supplier list BU CC Marketing"/>
      <sheetName val="Template"/>
    </sheetNames>
    <sheetDataSet>
      <sheetData sheetId="0" refreshError="1"/>
      <sheetData sheetId="1" refreshError="1"/>
      <sheetData sheetId="2">
        <row r="54">
          <cell r="B54" t="str">
            <v>Germany</v>
          </cell>
        </row>
        <row r="55">
          <cell r="B55" t="str">
            <v>Switzerland</v>
          </cell>
        </row>
        <row r="56">
          <cell r="B56" t="str">
            <v>UK</v>
          </cell>
        </row>
        <row r="57">
          <cell r="B57" t="str">
            <v>ZNA</v>
          </cell>
        </row>
        <row r="58">
          <cell r="B58" t="str">
            <v>Corporate Centre - IT category</v>
          </cell>
        </row>
        <row r="59">
          <cell r="B59" t="str">
            <v>Corporate Centre - Marketing category</v>
          </cell>
        </row>
        <row r="60">
          <cell r="B60" t="str">
            <v>Corporate Centre - EPS category</v>
          </cell>
        </row>
      </sheetData>
    </sheetDataSet>
  </externalBook>
</externalLink>
</file>

<file path=xl/theme/theme1.xml><?xml version="1.0" encoding="utf-8"?>
<a:theme xmlns:a="http://schemas.openxmlformats.org/drawingml/2006/main" name="State of Flux Theme">
  <a:themeElements>
    <a:clrScheme name="State of Flux Theme">
      <a:dk1>
        <a:srgbClr val="475C6D"/>
      </a:dk1>
      <a:lt1>
        <a:sysClr val="window" lastClr="FFFFFF"/>
      </a:lt1>
      <a:dk2>
        <a:srgbClr val="475C6D"/>
      </a:dk2>
      <a:lt2>
        <a:srgbClr val="EEECE1"/>
      </a:lt2>
      <a:accent1>
        <a:srgbClr val="0090D4"/>
      </a:accent1>
      <a:accent2>
        <a:srgbClr val="77CBEA"/>
      </a:accent2>
      <a:accent3>
        <a:srgbClr val="ED6A5E"/>
      </a:accent3>
      <a:accent4>
        <a:srgbClr val="FFDE44"/>
      </a:accent4>
      <a:accent5>
        <a:srgbClr val="00A590"/>
      </a:accent5>
      <a:accent6>
        <a:srgbClr val="50C9B5"/>
      </a:accent6>
      <a:hlink>
        <a:srgbClr val="0090D4"/>
      </a:hlink>
      <a:folHlink>
        <a:srgbClr val="0090D4"/>
      </a:folHlink>
    </a:clrScheme>
    <a:fontScheme name="State of Flux">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R138"/>
  <sheetViews>
    <sheetView showGridLines="0" tabSelected="1" zoomScaleNormal="100" workbookViewId="0">
      <selection activeCell="F56" sqref="E56:F56"/>
    </sheetView>
  </sheetViews>
  <sheetFormatPr defaultColWidth="0" defaultRowHeight="12.5" zeroHeight="1" x14ac:dyDescent="0.25"/>
  <cols>
    <col min="1" max="1" width="3.28515625" style="1" customWidth="1"/>
    <col min="2" max="2" width="8.28515625" style="1" customWidth="1"/>
    <col min="3" max="3" width="34" style="1" customWidth="1"/>
    <col min="4" max="5" width="28.7109375" style="1" customWidth="1"/>
    <col min="6" max="6" width="3.78515625" style="1" customWidth="1"/>
    <col min="7" max="7" width="3.28515625" style="1" customWidth="1"/>
    <col min="8" max="8" width="3.78515625" style="1" customWidth="1"/>
    <col min="9" max="9" width="1.7109375" style="1" customWidth="1"/>
    <col min="10" max="10" width="8.78515625" style="1" hidden="1" customWidth="1"/>
    <col min="11" max="11" width="7.5703125" style="1" hidden="1" customWidth="1"/>
    <col min="12" max="18" width="8.78515625" style="1" hidden="1" customWidth="1"/>
    <col min="19" max="16384" width="9.0703125" style="1" hidden="1"/>
  </cols>
  <sheetData>
    <row r="1" spans="2:18" ht="32.25" customHeight="1" x14ac:dyDescent="0.25">
      <c r="B1" s="117" t="s">
        <v>95</v>
      </c>
      <c r="C1" s="118"/>
      <c r="D1" s="118"/>
      <c r="E1" s="118"/>
    </row>
    <row r="2" spans="2:18" x14ac:dyDescent="0.25">
      <c r="B2" s="118"/>
      <c r="C2" s="118"/>
      <c r="D2" s="118"/>
      <c r="E2" s="118"/>
    </row>
    <row r="3" spans="2:18" x14ac:dyDescent="0.25"/>
    <row r="4" spans="2:18" ht="13" x14ac:dyDescent="0.3">
      <c r="B4" s="3" t="s">
        <v>10</v>
      </c>
      <c r="C4" s="4"/>
      <c r="D4" s="4"/>
      <c r="E4" s="4"/>
      <c r="F4" s="4"/>
      <c r="G4" s="4"/>
      <c r="H4" s="4"/>
      <c r="I4" s="4"/>
      <c r="J4" s="4"/>
    </row>
    <row r="5" spans="2:18" ht="6.75" customHeight="1" thickBot="1" x14ac:dyDescent="0.3">
      <c r="B5" s="5"/>
      <c r="C5" s="5"/>
      <c r="D5" s="5"/>
      <c r="E5" s="5"/>
      <c r="F5" s="5"/>
      <c r="G5" s="5"/>
      <c r="H5" s="5"/>
      <c r="I5" s="5"/>
      <c r="J5" s="5"/>
    </row>
    <row r="6" spans="2:18" ht="20.25" customHeight="1" x14ac:dyDescent="0.25"/>
    <row r="7" spans="2:18" ht="13" x14ac:dyDescent="0.3">
      <c r="B7" s="6" t="s">
        <v>75</v>
      </c>
    </row>
    <row r="8" spans="2:18" ht="5.25" customHeight="1" x14ac:dyDescent="0.3">
      <c r="B8" s="7"/>
    </row>
    <row r="9" spans="2:18" ht="12.75" customHeight="1" x14ac:dyDescent="0.25">
      <c r="B9" s="115" t="s">
        <v>79</v>
      </c>
      <c r="C9" s="115"/>
      <c r="D9" s="115"/>
      <c r="E9" s="115"/>
      <c r="F9" s="115"/>
      <c r="G9" s="115"/>
      <c r="H9" s="115"/>
      <c r="I9" s="115"/>
      <c r="J9" s="115"/>
      <c r="K9" s="23"/>
      <c r="L9" s="23"/>
      <c r="M9" s="23"/>
      <c r="N9" s="23"/>
      <c r="O9" s="23"/>
      <c r="P9" s="23"/>
      <c r="Q9" s="23"/>
      <c r="R9" s="23"/>
    </row>
    <row r="10" spans="2:18" x14ac:dyDescent="0.25">
      <c r="B10" s="115"/>
      <c r="C10" s="115"/>
      <c r="D10" s="115"/>
      <c r="E10" s="115"/>
      <c r="F10" s="115"/>
      <c r="G10" s="115"/>
      <c r="H10" s="115"/>
      <c r="I10" s="115"/>
      <c r="J10" s="115"/>
      <c r="K10" s="23"/>
      <c r="L10" s="23"/>
      <c r="M10" s="23"/>
      <c r="N10" s="23"/>
      <c r="O10" s="23"/>
      <c r="P10" s="23"/>
      <c r="Q10" s="23"/>
      <c r="R10" s="23"/>
    </row>
    <row r="11" spans="2:18" x14ac:dyDescent="0.25">
      <c r="B11" s="115"/>
      <c r="C11" s="115"/>
      <c r="D11" s="115"/>
      <c r="E11" s="115"/>
      <c r="F11" s="115"/>
      <c r="G11" s="115"/>
      <c r="H11" s="115"/>
      <c r="I11" s="115"/>
      <c r="J11" s="115"/>
      <c r="K11" s="23"/>
      <c r="L11" s="23"/>
      <c r="M11" s="23"/>
      <c r="N11" s="23"/>
      <c r="O11" s="23"/>
      <c r="P11" s="23"/>
      <c r="Q11" s="23"/>
      <c r="R11" s="23"/>
    </row>
    <row r="12" spans="2:18" x14ac:dyDescent="0.25">
      <c r="B12" s="115"/>
      <c r="C12" s="115"/>
      <c r="D12" s="115"/>
      <c r="E12" s="115"/>
      <c r="F12" s="115"/>
      <c r="G12" s="115"/>
      <c r="H12" s="115"/>
      <c r="I12" s="115"/>
      <c r="J12" s="115"/>
      <c r="K12" s="23"/>
      <c r="L12" s="23"/>
      <c r="M12" s="23"/>
      <c r="N12" s="23"/>
      <c r="O12" s="23"/>
      <c r="P12" s="23"/>
      <c r="Q12" s="23"/>
      <c r="R12" s="23"/>
    </row>
    <row r="13" spans="2:18" ht="21" customHeight="1" x14ac:dyDescent="0.25">
      <c r="B13" s="115"/>
      <c r="C13" s="115"/>
      <c r="D13" s="115"/>
      <c r="E13" s="115"/>
      <c r="F13" s="115"/>
      <c r="G13" s="115"/>
      <c r="H13" s="115"/>
      <c r="I13" s="115"/>
      <c r="J13" s="115"/>
    </row>
    <row r="14" spans="2:18" ht="13" x14ac:dyDescent="0.3">
      <c r="B14" s="6" t="s">
        <v>9</v>
      </c>
    </row>
    <row r="15" spans="2:18" ht="27" customHeight="1" x14ac:dyDescent="0.25">
      <c r="B15" s="119" t="s">
        <v>8</v>
      </c>
      <c r="C15" s="119"/>
      <c r="D15" s="119"/>
      <c r="E15" s="119"/>
      <c r="F15" s="119"/>
      <c r="G15" s="119"/>
      <c r="H15" s="119"/>
      <c r="I15" s="119"/>
    </row>
    <row r="16" spans="2:18" x14ac:dyDescent="0.25"/>
    <row r="17" spans="2:10" x14ac:dyDescent="0.25"/>
    <row r="18" spans="2:10" ht="25.5" customHeight="1" x14ac:dyDescent="0.25"/>
    <row r="19" spans="2:10" x14ac:dyDescent="0.25"/>
    <row r="20" spans="2:10" ht="10.5" customHeight="1" x14ac:dyDescent="0.25"/>
    <row r="21" spans="2:10" ht="41.25" customHeight="1" x14ac:dyDescent="0.25">
      <c r="B21" s="8" t="s">
        <v>7</v>
      </c>
      <c r="C21" s="9" t="s">
        <v>96</v>
      </c>
      <c r="D21" s="9" t="s">
        <v>76</v>
      </c>
      <c r="E21" s="9" t="s">
        <v>6</v>
      </c>
    </row>
    <row r="22" spans="2:10" ht="7.5" customHeight="1" x14ac:dyDescent="0.25">
      <c r="B22" s="10"/>
      <c r="C22" s="10"/>
      <c r="D22" s="10"/>
      <c r="E22" s="10"/>
    </row>
    <row r="23" spans="2:10" ht="86.25" customHeight="1" x14ac:dyDescent="0.25">
      <c r="B23" s="8" t="s">
        <v>5</v>
      </c>
      <c r="C23" s="48" t="s">
        <v>97</v>
      </c>
      <c r="D23" s="9" t="s">
        <v>31</v>
      </c>
      <c r="E23" s="48" t="s">
        <v>4</v>
      </c>
    </row>
    <row r="24" spans="2:10" x14ac:dyDescent="0.25"/>
    <row r="25" spans="2:10" x14ac:dyDescent="0.25"/>
    <row r="26" spans="2:10" ht="13" x14ac:dyDescent="0.3">
      <c r="B26" s="2"/>
      <c r="C26" s="2"/>
    </row>
    <row r="27" spans="2:10" ht="13" x14ac:dyDescent="0.3">
      <c r="B27" s="6" t="s">
        <v>3</v>
      </c>
    </row>
    <row r="28" spans="2:10" ht="13" x14ac:dyDescent="0.3">
      <c r="B28" s="6"/>
      <c r="C28" s="115" t="s">
        <v>98</v>
      </c>
      <c r="D28" s="115"/>
      <c r="E28" s="115"/>
      <c r="F28" s="115"/>
      <c r="G28" s="115"/>
      <c r="H28" s="115"/>
      <c r="I28" s="115"/>
      <c r="J28" s="115"/>
    </row>
    <row r="29" spans="2:10" ht="18.75" customHeight="1" x14ac:dyDescent="0.25">
      <c r="C29" s="115" t="s">
        <v>141</v>
      </c>
      <c r="D29" s="115"/>
      <c r="E29" s="115"/>
      <c r="F29" s="115"/>
      <c r="G29" s="115"/>
      <c r="H29" s="115"/>
      <c r="I29" s="115"/>
      <c r="J29" s="115"/>
    </row>
    <row r="30" spans="2:10" ht="27" customHeight="1" x14ac:dyDescent="0.25">
      <c r="C30" s="115" t="s">
        <v>125</v>
      </c>
      <c r="D30" s="115"/>
      <c r="E30" s="115"/>
      <c r="F30" s="115"/>
      <c r="G30" s="115"/>
      <c r="H30" s="115"/>
      <c r="I30" s="115"/>
      <c r="J30" s="115"/>
    </row>
    <row r="31" spans="2:10" x14ac:dyDescent="0.25">
      <c r="C31" s="116" t="s">
        <v>126</v>
      </c>
      <c r="D31" s="116"/>
      <c r="E31" s="116"/>
      <c r="F31" s="116"/>
      <c r="G31" s="116"/>
      <c r="H31" s="116"/>
      <c r="I31" s="116"/>
    </row>
    <row r="32" spans="2:10" x14ac:dyDescent="0.25">
      <c r="C32" s="116"/>
      <c r="D32" s="116"/>
      <c r="E32" s="116"/>
      <c r="F32" s="116"/>
      <c r="G32" s="116"/>
      <c r="H32" s="116"/>
      <c r="I32" s="116"/>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sheetData>
  <sheetProtection formatCells="0" formatColumns="0" formatRows="0" insertColumns="0" insertRows="0" insertHyperlinks="0" deleteColumns="0" deleteRows="0" sort="0" autoFilter="0" pivotTables="0"/>
  <mergeCells count="7">
    <mergeCell ref="C30:J30"/>
    <mergeCell ref="C31:I32"/>
    <mergeCell ref="C29:J29"/>
    <mergeCell ref="B9:J13"/>
    <mergeCell ref="B1:E2"/>
    <mergeCell ref="B15:I15"/>
    <mergeCell ref="C28:J28"/>
  </mergeCells>
  <pageMargins left="0.70866141732283472" right="0.70866141732283472" top="0.74803149606299213" bottom="0.74803149606299213" header="0.31496062992125984" footer="0.31496062992125984"/>
  <pageSetup paperSize="9" scale="91" fitToHeight="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B106"/>
  <sheetViews>
    <sheetView showGridLines="0" topLeftCell="D1" zoomScale="70" zoomScaleNormal="70" workbookViewId="0">
      <selection activeCell="AC13" sqref="AC13"/>
    </sheetView>
  </sheetViews>
  <sheetFormatPr defaultColWidth="33.78515625" defaultRowHeight="12.5" zeroHeight="1" x14ac:dyDescent="0.25"/>
  <cols>
    <col min="1" max="1" width="1.78515625" style="25" customWidth="1"/>
    <col min="2" max="2" width="18.92578125" style="24" customWidth="1"/>
    <col min="3" max="3" width="66.42578125" style="25" customWidth="1"/>
    <col min="4" max="4" width="9.0703125" style="26" customWidth="1"/>
    <col min="5" max="5" width="1.5" style="26" hidden="1" customWidth="1"/>
    <col min="6" max="6" width="9" style="26" customWidth="1"/>
    <col min="7" max="7" width="8.5703125" style="26" customWidth="1"/>
    <col min="8" max="8" width="8.5703125" style="26" hidden="1" customWidth="1"/>
    <col min="9" max="9" width="8.5703125" style="25" customWidth="1"/>
    <col min="10" max="10" width="8.5703125" style="25" hidden="1" customWidth="1"/>
    <col min="11" max="11" width="8.5703125" style="25" customWidth="1"/>
    <col min="12" max="12" width="8.5703125" style="25" hidden="1" customWidth="1"/>
    <col min="13" max="13" width="8.5703125" style="25" customWidth="1"/>
    <col min="14" max="14" width="8.5703125" style="25" hidden="1" customWidth="1"/>
    <col min="15" max="15" width="8.5703125" style="26" customWidth="1"/>
    <col min="16" max="16" width="8.5703125" style="26" hidden="1" customWidth="1"/>
    <col min="17" max="17" width="8.5703125" style="25" customWidth="1"/>
    <col min="18" max="18" width="8.5703125" style="25" hidden="1" customWidth="1"/>
    <col min="19" max="19" width="8.5703125" style="25" customWidth="1"/>
    <col min="20" max="20" width="8.5703125" style="25" hidden="1" customWidth="1"/>
    <col min="21" max="21" width="8.5703125" style="25" customWidth="1"/>
    <col min="22" max="22" width="8.5703125" style="25" hidden="1" customWidth="1"/>
    <col min="23" max="23" width="8.5703125" style="25" customWidth="1"/>
    <col min="24" max="24" width="8.5703125" style="25" hidden="1" customWidth="1"/>
    <col min="25" max="25" width="8.5703125" style="25" customWidth="1"/>
    <col min="26" max="26" width="8.5703125" style="25" hidden="1" customWidth="1"/>
    <col min="27" max="28" width="7.5703125" style="27" customWidth="1"/>
    <col min="29" max="29" width="9.28515625" style="25" customWidth="1"/>
    <col min="30" max="45" width="7.5703125" style="25" customWidth="1"/>
    <col min="46" max="16384" width="33.78515625" style="25"/>
  </cols>
  <sheetData>
    <row r="1" spans="1:28" ht="35.25" customHeight="1" x14ac:dyDescent="0.5">
      <c r="B1" s="135" t="s">
        <v>32</v>
      </c>
      <c r="C1" s="135"/>
      <c r="D1" s="135"/>
      <c r="E1" s="28"/>
    </row>
    <row r="2" spans="1:28" ht="20" x14ac:dyDescent="0.4">
      <c r="B2" s="73"/>
      <c r="C2" s="73"/>
      <c r="D2" s="73"/>
      <c r="E2" s="28"/>
    </row>
    <row r="3" spans="1:28" s="43" customFormat="1" ht="18" x14ac:dyDescent="0.3">
      <c r="B3" s="137" t="s">
        <v>49</v>
      </c>
      <c r="C3" s="137"/>
      <c r="D3" s="44"/>
      <c r="E3" s="44"/>
      <c r="F3" s="57"/>
      <c r="G3" s="44"/>
      <c r="H3" s="44"/>
      <c r="O3" s="44"/>
      <c r="P3" s="44"/>
      <c r="AA3" s="45"/>
      <c r="AB3" s="45"/>
    </row>
    <row r="4" spans="1:28" s="54" customFormat="1" ht="55.5" customHeight="1" x14ac:dyDescent="0.35">
      <c r="A4" s="47"/>
      <c r="B4" s="87" t="s">
        <v>1</v>
      </c>
      <c r="C4" s="88" t="s">
        <v>48</v>
      </c>
      <c r="D4" s="88" t="s">
        <v>118</v>
      </c>
      <c r="E4" s="55"/>
      <c r="F4" s="51" t="s">
        <v>0</v>
      </c>
      <c r="G4" s="152" t="s">
        <v>94</v>
      </c>
      <c r="H4" s="153"/>
      <c r="I4" s="152" t="s">
        <v>107</v>
      </c>
      <c r="J4" s="153"/>
      <c r="K4" s="152"/>
      <c r="L4" s="153"/>
      <c r="M4" s="152"/>
      <c r="N4" s="153"/>
      <c r="O4" s="152"/>
      <c r="P4" s="153"/>
      <c r="Q4" s="152"/>
      <c r="R4" s="153"/>
      <c r="S4" s="152"/>
      <c r="T4" s="153"/>
      <c r="U4" s="152"/>
      <c r="V4" s="153"/>
      <c r="W4" s="152"/>
      <c r="X4" s="153"/>
      <c r="Y4" s="152"/>
      <c r="Z4" s="153"/>
      <c r="AA4" s="53"/>
      <c r="AB4" s="53"/>
    </row>
    <row r="5" spans="1:28" ht="28.5" customHeight="1" x14ac:dyDescent="0.25">
      <c r="B5" s="123" t="s">
        <v>33</v>
      </c>
      <c r="C5" s="85" t="s">
        <v>34</v>
      </c>
      <c r="D5" s="79"/>
      <c r="E5" s="92"/>
      <c r="F5" s="89"/>
      <c r="G5" s="84"/>
      <c r="H5" s="84"/>
      <c r="I5" s="84"/>
      <c r="J5" s="84"/>
      <c r="K5" s="84"/>
      <c r="L5" s="84"/>
      <c r="M5" s="84"/>
      <c r="N5" s="84"/>
      <c r="O5" s="84"/>
      <c r="P5" s="84"/>
      <c r="Q5" s="84"/>
      <c r="R5" s="84"/>
      <c r="S5" s="84"/>
      <c r="T5" s="84"/>
      <c r="U5" s="84"/>
      <c r="V5" s="84"/>
      <c r="W5" s="84"/>
      <c r="X5" s="84"/>
      <c r="Y5" s="84"/>
      <c r="Z5" s="52" t="s">
        <v>30</v>
      </c>
      <c r="AA5" s="31"/>
      <c r="AB5" s="31"/>
    </row>
    <row r="6" spans="1:28" ht="28.5" customHeight="1" x14ac:dyDescent="0.25">
      <c r="B6" s="123"/>
      <c r="C6" s="110" t="s">
        <v>109</v>
      </c>
      <c r="D6" s="79">
        <v>3</v>
      </c>
      <c r="E6" s="92"/>
      <c r="F6" s="125">
        <v>0.35</v>
      </c>
      <c r="G6" s="120">
        <v>2</v>
      </c>
      <c r="H6" s="120">
        <f>G6*$F6</f>
        <v>0.7</v>
      </c>
      <c r="I6" s="120"/>
      <c r="J6" s="120">
        <f>I6*$F6</f>
        <v>0</v>
      </c>
      <c r="K6" s="120"/>
      <c r="L6" s="120">
        <f>K6*$F6</f>
        <v>0</v>
      </c>
      <c r="M6" s="120"/>
      <c r="N6" s="120">
        <f>M6*$F6</f>
        <v>0</v>
      </c>
      <c r="O6" s="120"/>
      <c r="P6" s="120">
        <f>O6*$F6</f>
        <v>0</v>
      </c>
      <c r="Q6" s="120"/>
      <c r="R6" s="120">
        <f>Q6*$F6</f>
        <v>0</v>
      </c>
      <c r="S6" s="120"/>
      <c r="T6" s="120">
        <f>S6*$F6</f>
        <v>0</v>
      </c>
      <c r="U6" s="141"/>
      <c r="V6" s="141">
        <f>U6*$F6</f>
        <v>0</v>
      </c>
      <c r="W6" s="141"/>
      <c r="X6" s="141">
        <f>W6*$F6</f>
        <v>0</v>
      </c>
      <c r="Y6" s="120"/>
      <c r="Z6" s="147">
        <f>Y6*$F6</f>
        <v>0</v>
      </c>
      <c r="AA6" s="31"/>
      <c r="AB6" s="31"/>
    </row>
    <row r="7" spans="1:28" ht="28.5" customHeight="1" x14ac:dyDescent="0.25">
      <c r="B7" s="123"/>
      <c r="C7" s="110" t="s">
        <v>110</v>
      </c>
      <c r="D7" s="79">
        <v>2</v>
      </c>
      <c r="E7" s="92"/>
      <c r="F7" s="126"/>
      <c r="G7" s="121"/>
      <c r="H7" s="121"/>
      <c r="I7" s="121"/>
      <c r="J7" s="121"/>
      <c r="K7" s="121"/>
      <c r="L7" s="121"/>
      <c r="M7" s="121"/>
      <c r="N7" s="121"/>
      <c r="O7" s="121"/>
      <c r="P7" s="121"/>
      <c r="Q7" s="121"/>
      <c r="R7" s="121"/>
      <c r="S7" s="121"/>
      <c r="T7" s="121"/>
      <c r="U7" s="142"/>
      <c r="V7" s="142"/>
      <c r="W7" s="142"/>
      <c r="X7" s="142"/>
      <c r="Y7" s="121"/>
      <c r="Z7" s="148"/>
      <c r="AA7" s="29"/>
      <c r="AB7" s="29"/>
    </row>
    <row r="8" spans="1:28" ht="28.5" customHeight="1" x14ac:dyDescent="0.25">
      <c r="B8" s="123"/>
      <c r="C8" s="110" t="s">
        <v>111</v>
      </c>
      <c r="D8" s="79">
        <v>1</v>
      </c>
      <c r="E8" s="92"/>
      <c r="F8" s="126"/>
      <c r="G8" s="121"/>
      <c r="H8" s="121"/>
      <c r="I8" s="121"/>
      <c r="J8" s="121"/>
      <c r="K8" s="121"/>
      <c r="L8" s="121"/>
      <c r="M8" s="121"/>
      <c r="N8" s="121"/>
      <c r="O8" s="121"/>
      <c r="P8" s="121"/>
      <c r="Q8" s="121"/>
      <c r="R8" s="121"/>
      <c r="S8" s="121"/>
      <c r="T8" s="121"/>
      <c r="U8" s="142"/>
      <c r="V8" s="142"/>
      <c r="W8" s="142"/>
      <c r="X8" s="142"/>
      <c r="Y8" s="121"/>
      <c r="Z8" s="148"/>
      <c r="AA8" s="29"/>
      <c r="AB8" s="29"/>
    </row>
    <row r="9" spans="1:28" ht="28.5" customHeight="1" x14ac:dyDescent="0.25">
      <c r="B9" s="123"/>
      <c r="C9" s="110" t="s">
        <v>40</v>
      </c>
      <c r="D9" s="79">
        <v>0</v>
      </c>
      <c r="E9" s="92"/>
      <c r="F9" s="127"/>
      <c r="G9" s="122"/>
      <c r="H9" s="122"/>
      <c r="I9" s="122"/>
      <c r="J9" s="122"/>
      <c r="K9" s="122"/>
      <c r="L9" s="122"/>
      <c r="M9" s="122"/>
      <c r="N9" s="122"/>
      <c r="O9" s="122"/>
      <c r="P9" s="122"/>
      <c r="Q9" s="122"/>
      <c r="R9" s="122"/>
      <c r="S9" s="122"/>
      <c r="T9" s="122"/>
      <c r="U9" s="142"/>
      <c r="V9" s="142"/>
      <c r="W9" s="142"/>
      <c r="X9" s="142"/>
      <c r="Y9" s="122"/>
      <c r="Z9" s="149"/>
      <c r="AA9" s="29"/>
      <c r="AB9" s="29"/>
    </row>
    <row r="10" spans="1:28" ht="28.5" customHeight="1" x14ac:dyDescent="0.25">
      <c r="B10" s="138" t="s">
        <v>127</v>
      </c>
      <c r="C10" s="106" t="s">
        <v>99</v>
      </c>
      <c r="D10" s="75"/>
      <c r="E10" s="93"/>
      <c r="F10" s="90"/>
      <c r="G10" s="84"/>
      <c r="H10" s="84"/>
      <c r="I10" s="84"/>
      <c r="J10" s="84"/>
      <c r="K10" s="84"/>
      <c r="L10" s="84"/>
      <c r="M10" s="84"/>
      <c r="N10" s="84"/>
      <c r="O10" s="84"/>
      <c r="P10" s="84"/>
      <c r="Q10" s="84"/>
      <c r="R10" s="84"/>
      <c r="S10" s="84"/>
      <c r="T10" s="84"/>
      <c r="U10" s="84"/>
      <c r="V10" s="84"/>
      <c r="W10" s="84"/>
      <c r="X10" s="84"/>
      <c r="Y10" s="84"/>
      <c r="Z10" s="52"/>
      <c r="AA10" s="31"/>
      <c r="AB10" s="31"/>
    </row>
    <row r="11" spans="1:28" ht="28.5" customHeight="1" x14ac:dyDescent="0.25">
      <c r="B11" s="139"/>
      <c r="C11" s="111" t="s">
        <v>109</v>
      </c>
      <c r="D11" s="75">
        <v>3</v>
      </c>
      <c r="E11" s="93"/>
      <c r="F11" s="125">
        <v>0.35</v>
      </c>
      <c r="G11" s="120">
        <v>2</v>
      </c>
      <c r="H11" s="120">
        <f>G11*$F11</f>
        <v>0.7</v>
      </c>
      <c r="I11" s="120">
        <v>2</v>
      </c>
      <c r="J11" s="120">
        <f>I11*$F11</f>
        <v>0.7</v>
      </c>
      <c r="K11" s="120">
        <v>1</v>
      </c>
      <c r="L11" s="120">
        <f>K11*$F11</f>
        <v>0.35</v>
      </c>
      <c r="M11" s="120">
        <v>3</v>
      </c>
      <c r="N11" s="120">
        <f>M11*$F11</f>
        <v>1.0499999999999998</v>
      </c>
      <c r="O11" s="120">
        <v>3</v>
      </c>
      <c r="P11" s="120">
        <f>O11*$F11</f>
        <v>1.0499999999999998</v>
      </c>
      <c r="Q11" s="120">
        <v>2</v>
      </c>
      <c r="R11" s="120">
        <f>Q11*$F11</f>
        <v>0.7</v>
      </c>
      <c r="S11" s="120">
        <v>3</v>
      </c>
      <c r="T11" s="120">
        <f>S11*$F11</f>
        <v>1.0499999999999998</v>
      </c>
      <c r="U11" s="141">
        <v>2</v>
      </c>
      <c r="V11" s="141">
        <f>U11*$F11</f>
        <v>0.7</v>
      </c>
      <c r="W11" s="141">
        <v>2</v>
      </c>
      <c r="X11" s="141">
        <f>W11*$F11</f>
        <v>0.7</v>
      </c>
      <c r="Y11" s="120">
        <v>2</v>
      </c>
      <c r="Z11" s="147">
        <f>Y11*$F11</f>
        <v>0.7</v>
      </c>
      <c r="AA11" s="31"/>
      <c r="AB11" s="31"/>
    </row>
    <row r="12" spans="1:28" ht="28.5" customHeight="1" x14ac:dyDescent="0.25">
      <c r="B12" s="139"/>
      <c r="C12" s="111" t="s">
        <v>110</v>
      </c>
      <c r="D12" s="75">
        <v>2</v>
      </c>
      <c r="E12" s="93"/>
      <c r="F12" s="126"/>
      <c r="G12" s="121"/>
      <c r="H12" s="121"/>
      <c r="I12" s="121"/>
      <c r="J12" s="121"/>
      <c r="K12" s="121"/>
      <c r="L12" s="121"/>
      <c r="M12" s="121"/>
      <c r="N12" s="121"/>
      <c r="O12" s="121"/>
      <c r="P12" s="121"/>
      <c r="Q12" s="121"/>
      <c r="R12" s="121"/>
      <c r="S12" s="121"/>
      <c r="T12" s="121"/>
      <c r="U12" s="142"/>
      <c r="V12" s="142"/>
      <c r="W12" s="142"/>
      <c r="X12" s="142"/>
      <c r="Y12" s="121"/>
      <c r="Z12" s="148"/>
      <c r="AA12" s="29"/>
      <c r="AB12" s="29"/>
    </row>
    <row r="13" spans="1:28" ht="28.5" customHeight="1" x14ac:dyDescent="0.25">
      <c r="B13" s="139"/>
      <c r="C13" s="111" t="s">
        <v>111</v>
      </c>
      <c r="D13" s="75">
        <v>1</v>
      </c>
      <c r="E13" s="93"/>
      <c r="F13" s="126"/>
      <c r="G13" s="121"/>
      <c r="H13" s="121"/>
      <c r="I13" s="121"/>
      <c r="J13" s="121"/>
      <c r="K13" s="121"/>
      <c r="L13" s="121"/>
      <c r="M13" s="121"/>
      <c r="N13" s="121"/>
      <c r="O13" s="121"/>
      <c r="P13" s="121"/>
      <c r="Q13" s="121"/>
      <c r="R13" s="121"/>
      <c r="S13" s="121"/>
      <c r="T13" s="121"/>
      <c r="U13" s="142"/>
      <c r="V13" s="142"/>
      <c r="W13" s="142"/>
      <c r="X13" s="142"/>
      <c r="Y13" s="121"/>
      <c r="Z13" s="148"/>
      <c r="AA13" s="29"/>
      <c r="AB13" s="29"/>
    </row>
    <row r="14" spans="1:28" ht="28.5" customHeight="1" x14ac:dyDescent="0.25">
      <c r="B14" s="140"/>
      <c r="C14" s="111" t="s">
        <v>40</v>
      </c>
      <c r="D14" s="75">
        <v>0</v>
      </c>
      <c r="E14" s="93"/>
      <c r="F14" s="127"/>
      <c r="G14" s="122"/>
      <c r="H14" s="122"/>
      <c r="I14" s="122"/>
      <c r="J14" s="122"/>
      <c r="K14" s="122"/>
      <c r="L14" s="122"/>
      <c r="M14" s="122"/>
      <c r="N14" s="122"/>
      <c r="O14" s="122"/>
      <c r="P14" s="122"/>
      <c r="Q14" s="122"/>
      <c r="R14" s="122"/>
      <c r="S14" s="122"/>
      <c r="T14" s="122"/>
      <c r="U14" s="142"/>
      <c r="V14" s="142"/>
      <c r="W14" s="142"/>
      <c r="X14" s="142"/>
      <c r="Y14" s="122"/>
      <c r="Z14" s="149"/>
      <c r="AA14" s="29"/>
      <c r="AB14" s="29"/>
    </row>
    <row r="15" spans="1:28" ht="28.5" customHeight="1" x14ac:dyDescent="0.25">
      <c r="B15" s="123" t="s">
        <v>128</v>
      </c>
      <c r="C15" s="107" t="s">
        <v>101</v>
      </c>
      <c r="D15" s="81"/>
      <c r="E15" s="94"/>
      <c r="F15" s="91"/>
      <c r="G15" s="81"/>
      <c r="H15" s="84"/>
      <c r="I15" s="81"/>
      <c r="J15" s="84"/>
      <c r="K15" s="81"/>
      <c r="L15" s="84"/>
      <c r="M15" s="81"/>
      <c r="N15" s="84"/>
      <c r="O15" s="81"/>
      <c r="P15" s="84"/>
      <c r="Q15" s="81"/>
      <c r="R15" s="84"/>
      <c r="S15" s="81"/>
      <c r="T15" s="84"/>
      <c r="U15" s="81"/>
      <c r="V15" s="84"/>
      <c r="W15" s="81"/>
      <c r="X15" s="84"/>
      <c r="Y15" s="81"/>
      <c r="Z15" s="52"/>
      <c r="AA15" s="29"/>
      <c r="AB15" s="29"/>
    </row>
    <row r="16" spans="1:28" ht="28.5" customHeight="1" x14ac:dyDescent="0.25">
      <c r="B16" s="124"/>
      <c r="C16" s="110" t="s">
        <v>109</v>
      </c>
      <c r="D16" s="79">
        <v>3</v>
      </c>
      <c r="E16" s="92"/>
      <c r="F16" s="125">
        <v>0.3</v>
      </c>
      <c r="G16" s="120"/>
      <c r="H16" s="120">
        <f>G16*$F16</f>
        <v>0</v>
      </c>
      <c r="I16" s="120"/>
      <c r="J16" s="120">
        <f>I16*$F16</f>
        <v>0</v>
      </c>
      <c r="K16" s="120"/>
      <c r="L16" s="120">
        <f>K16*$F16</f>
        <v>0</v>
      </c>
      <c r="M16" s="120"/>
      <c r="N16" s="120">
        <f>M16*$F16</f>
        <v>0</v>
      </c>
      <c r="O16" s="120"/>
      <c r="P16" s="120">
        <f>O16*$F16</f>
        <v>0</v>
      </c>
      <c r="Q16" s="120"/>
      <c r="R16" s="120">
        <f>Q16*$F16</f>
        <v>0</v>
      </c>
      <c r="S16" s="120"/>
      <c r="T16" s="120">
        <f>S16*$F16</f>
        <v>0</v>
      </c>
      <c r="U16" s="141"/>
      <c r="V16" s="141">
        <f>U16*$F16</f>
        <v>0</v>
      </c>
      <c r="W16" s="141"/>
      <c r="X16" s="141">
        <f>W16*$F16</f>
        <v>0</v>
      </c>
      <c r="Y16" s="120"/>
      <c r="Z16" s="147">
        <f>Y16*$F16</f>
        <v>0</v>
      </c>
      <c r="AA16" s="29"/>
      <c r="AB16" s="29"/>
    </row>
    <row r="17" spans="2:28" ht="28.5" customHeight="1" x14ac:dyDescent="0.25">
      <c r="B17" s="124"/>
      <c r="C17" s="110" t="s">
        <v>110</v>
      </c>
      <c r="D17" s="79">
        <v>2</v>
      </c>
      <c r="E17" s="92"/>
      <c r="F17" s="126"/>
      <c r="G17" s="121"/>
      <c r="H17" s="121"/>
      <c r="I17" s="121"/>
      <c r="J17" s="121"/>
      <c r="K17" s="121"/>
      <c r="L17" s="121"/>
      <c r="M17" s="121"/>
      <c r="N17" s="121"/>
      <c r="O17" s="121"/>
      <c r="P17" s="121"/>
      <c r="Q17" s="121"/>
      <c r="R17" s="121"/>
      <c r="S17" s="121"/>
      <c r="T17" s="121"/>
      <c r="U17" s="142"/>
      <c r="V17" s="142"/>
      <c r="W17" s="142"/>
      <c r="X17" s="142"/>
      <c r="Y17" s="121"/>
      <c r="Z17" s="148"/>
      <c r="AA17" s="29"/>
      <c r="AB17" s="29"/>
    </row>
    <row r="18" spans="2:28" ht="28.5" customHeight="1" x14ac:dyDescent="0.25">
      <c r="B18" s="124"/>
      <c r="C18" s="110" t="s">
        <v>111</v>
      </c>
      <c r="D18" s="79">
        <v>1</v>
      </c>
      <c r="E18" s="92"/>
      <c r="F18" s="126"/>
      <c r="G18" s="121"/>
      <c r="H18" s="121"/>
      <c r="I18" s="121"/>
      <c r="J18" s="121"/>
      <c r="K18" s="121"/>
      <c r="L18" s="121"/>
      <c r="M18" s="121"/>
      <c r="N18" s="121"/>
      <c r="O18" s="121"/>
      <c r="P18" s="121"/>
      <c r="Q18" s="121"/>
      <c r="R18" s="121"/>
      <c r="S18" s="121"/>
      <c r="T18" s="121"/>
      <c r="U18" s="142"/>
      <c r="V18" s="142"/>
      <c r="W18" s="142"/>
      <c r="X18" s="142"/>
      <c r="Y18" s="121"/>
      <c r="Z18" s="148"/>
      <c r="AA18" s="29"/>
      <c r="AB18" s="29"/>
    </row>
    <row r="19" spans="2:28" ht="28.5" customHeight="1" x14ac:dyDescent="0.25">
      <c r="B19" s="124"/>
      <c r="C19" s="110" t="s">
        <v>40</v>
      </c>
      <c r="D19" s="79">
        <v>0</v>
      </c>
      <c r="E19" s="92"/>
      <c r="F19" s="127"/>
      <c r="G19" s="122"/>
      <c r="H19" s="122"/>
      <c r="I19" s="122"/>
      <c r="J19" s="122"/>
      <c r="K19" s="122"/>
      <c r="L19" s="122"/>
      <c r="M19" s="122"/>
      <c r="N19" s="122"/>
      <c r="O19" s="122"/>
      <c r="P19" s="122"/>
      <c r="Q19" s="122"/>
      <c r="R19" s="122"/>
      <c r="S19" s="122"/>
      <c r="T19" s="122"/>
      <c r="U19" s="142"/>
      <c r="V19" s="142"/>
      <c r="W19" s="142"/>
      <c r="X19" s="142"/>
      <c r="Y19" s="122"/>
      <c r="Z19" s="149"/>
      <c r="AA19" s="29"/>
      <c r="AB19" s="29"/>
    </row>
    <row r="20" spans="2:28" ht="28.5" customHeight="1" x14ac:dyDescent="0.25">
      <c r="B20" s="133" t="s">
        <v>130</v>
      </c>
      <c r="C20" s="106" t="s">
        <v>138</v>
      </c>
      <c r="D20" s="77"/>
      <c r="E20" s="95"/>
      <c r="F20" s="91"/>
      <c r="G20" s="81"/>
      <c r="H20" s="84"/>
      <c r="I20" s="81"/>
      <c r="J20" s="84"/>
      <c r="K20" s="81"/>
      <c r="L20" s="84"/>
      <c r="M20" s="81"/>
      <c r="N20" s="84"/>
      <c r="O20" s="81"/>
      <c r="P20" s="84"/>
      <c r="Q20" s="81"/>
      <c r="R20" s="84"/>
      <c r="S20" s="81"/>
      <c r="T20" s="84"/>
      <c r="U20" s="81"/>
      <c r="V20" s="84"/>
      <c r="W20" s="81"/>
      <c r="X20" s="84"/>
      <c r="Y20" s="81"/>
      <c r="Z20" s="52"/>
      <c r="AA20" s="29"/>
      <c r="AB20" s="29"/>
    </row>
    <row r="21" spans="2:28" ht="28.5" customHeight="1" x14ac:dyDescent="0.25">
      <c r="B21" s="134"/>
      <c r="C21" s="111" t="s">
        <v>109</v>
      </c>
      <c r="D21" s="75">
        <v>3</v>
      </c>
      <c r="E21" s="93"/>
      <c r="F21" s="125">
        <v>0</v>
      </c>
      <c r="G21" s="120">
        <v>0</v>
      </c>
      <c r="H21" s="120">
        <f>G21*$F21</f>
        <v>0</v>
      </c>
      <c r="I21" s="120">
        <v>3</v>
      </c>
      <c r="J21" s="120">
        <f>I21*$F21</f>
        <v>0</v>
      </c>
      <c r="K21" s="120">
        <v>1</v>
      </c>
      <c r="L21" s="120">
        <f>K21*$F21</f>
        <v>0</v>
      </c>
      <c r="M21" s="120">
        <v>0</v>
      </c>
      <c r="N21" s="120">
        <f>M21*$F21</f>
        <v>0</v>
      </c>
      <c r="O21" s="120">
        <v>0</v>
      </c>
      <c r="P21" s="120">
        <f>O21*$F21</f>
        <v>0</v>
      </c>
      <c r="Q21" s="120">
        <v>0</v>
      </c>
      <c r="R21" s="120">
        <f>Q21*$F21</f>
        <v>0</v>
      </c>
      <c r="S21" s="120">
        <v>0</v>
      </c>
      <c r="T21" s="120">
        <f>S21*$F21</f>
        <v>0</v>
      </c>
      <c r="U21" s="141">
        <v>0</v>
      </c>
      <c r="V21" s="141">
        <f>U21*$F21</f>
        <v>0</v>
      </c>
      <c r="W21" s="141">
        <v>0</v>
      </c>
      <c r="X21" s="141">
        <f>W21*$F21</f>
        <v>0</v>
      </c>
      <c r="Y21" s="120">
        <v>0</v>
      </c>
      <c r="Z21" s="147">
        <f>Y21*$F21</f>
        <v>0</v>
      </c>
      <c r="AA21" s="29"/>
      <c r="AB21" s="29"/>
    </row>
    <row r="22" spans="2:28" ht="28.5" customHeight="1" x14ac:dyDescent="0.25">
      <c r="B22" s="134"/>
      <c r="C22" s="111" t="s">
        <v>110</v>
      </c>
      <c r="D22" s="75">
        <v>2</v>
      </c>
      <c r="E22" s="93"/>
      <c r="F22" s="126"/>
      <c r="G22" s="121"/>
      <c r="H22" s="121"/>
      <c r="I22" s="121"/>
      <c r="J22" s="121"/>
      <c r="K22" s="121"/>
      <c r="L22" s="121"/>
      <c r="M22" s="121"/>
      <c r="N22" s="121"/>
      <c r="O22" s="121"/>
      <c r="P22" s="121"/>
      <c r="Q22" s="121"/>
      <c r="R22" s="121"/>
      <c r="S22" s="121"/>
      <c r="T22" s="121"/>
      <c r="U22" s="142"/>
      <c r="V22" s="142"/>
      <c r="W22" s="142"/>
      <c r="X22" s="142"/>
      <c r="Y22" s="121"/>
      <c r="Z22" s="148"/>
      <c r="AA22" s="29"/>
      <c r="AB22" s="29"/>
    </row>
    <row r="23" spans="2:28" ht="28.5" customHeight="1" x14ac:dyDescent="0.25">
      <c r="B23" s="134"/>
      <c r="C23" s="111" t="s">
        <v>111</v>
      </c>
      <c r="D23" s="75">
        <v>1</v>
      </c>
      <c r="E23" s="96"/>
      <c r="F23" s="126"/>
      <c r="G23" s="121"/>
      <c r="H23" s="121"/>
      <c r="I23" s="121"/>
      <c r="J23" s="121"/>
      <c r="K23" s="121"/>
      <c r="L23" s="121"/>
      <c r="M23" s="121"/>
      <c r="N23" s="121"/>
      <c r="O23" s="121"/>
      <c r="P23" s="121"/>
      <c r="Q23" s="121"/>
      <c r="R23" s="121"/>
      <c r="S23" s="121"/>
      <c r="T23" s="121"/>
      <c r="U23" s="142"/>
      <c r="V23" s="142"/>
      <c r="W23" s="142"/>
      <c r="X23" s="142"/>
      <c r="Y23" s="121"/>
      <c r="Z23" s="148"/>
      <c r="AA23" s="29"/>
      <c r="AB23" s="29"/>
    </row>
    <row r="24" spans="2:28" ht="28.5" customHeight="1" x14ac:dyDescent="0.25">
      <c r="B24" s="134"/>
      <c r="C24" s="111" t="s">
        <v>40</v>
      </c>
      <c r="D24" s="75">
        <v>0</v>
      </c>
      <c r="E24" s="96"/>
      <c r="F24" s="127"/>
      <c r="G24" s="122"/>
      <c r="H24" s="122"/>
      <c r="I24" s="122"/>
      <c r="J24" s="122"/>
      <c r="K24" s="122"/>
      <c r="L24" s="122"/>
      <c r="M24" s="122"/>
      <c r="N24" s="122"/>
      <c r="O24" s="122"/>
      <c r="P24" s="122"/>
      <c r="Q24" s="122"/>
      <c r="R24" s="122"/>
      <c r="S24" s="122"/>
      <c r="T24" s="122"/>
      <c r="U24" s="142"/>
      <c r="V24" s="142"/>
      <c r="W24" s="142"/>
      <c r="X24" s="142"/>
      <c r="Y24" s="122"/>
      <c r="Z24" s="149"/>
      <c r="AA24" s="29"/>
      <c r="AB24" s="29"/>
    </row>
    <row r="25" spans="2:28" ht="28.5" customHeight="1" x14ac:dyDescent="0.25">
      <c r="B25" s="123" t="s">
        <v>54</v>
      </c>
      <c r="C25" s="107" t="s">
        <v>131</v>
      </c>
      <c r="D25" s="81"/>
      <c r="E25" s="97"/>
      <c r="F25" s="91"/>
      <c r="G25" s="81"/>
      <c r="H25" s="84"/>
      <c r="I25" s="81"/>
      <c r="J25" s="84"/>
      <c r="K25" s="81"/>
      <c r="L25" s="84"/>
      <c r="M25" s="81"/>
      <c r="N25" s="84"/>
      <c r="O25" s="81"/>
      <c r="P25" s="84"/>
      <c r="Q25" s="81"/>
      <c r="R25" s="84"/>
      <c r="S25" s="81"/>
      <c r="T25" s="84"/>
      <c r="U25" s="81"/>
      <c r="V25" s="84"/>
      <c r="W25" s="81"/>
      <c r="X25" s="84"/>
      <c r="Y25" s="81"/>
      <c r="Z25" s="52"/>
      <c r="AA25" s="29"/>
      <c r="AB25" s="29"/>
    </row>
    <row r="26" spans="2:28" ht="28.5" customHeight="1" x14ac:dyDescent="0.25">
      <c r="B26" s="124"/>
      <c r="C26" s="110" t="s">
        <v>112</v>
      </c>
      <c r="D26" s="79">
        <v>3</v>
      </c>
      <c r="E26" s="98"/>
      <c r="F26" s="125">
        <v>0</v>
      </c>
      <c r="G26" s="120">
        <v>0</v>
      </c>
      <c r="H26" s="120">
        <f>G26*$F26</f>
        <v>0</v>
      </c>
      <c r="I26" s="120">
        <v>3</v>
      </c>
      <c r="J26" s="120">
        <f>I26*$F26</f>
        <v>0</v>
      </c>
      <c r="K26" s="120">
        <v>1</v>
      </c>
      <c r="L26" s="120">
        <f>K26*$F26</f>
        <v>0</v>
      </c>
      <c r="M26" s="120">
        <v>0</v>
      </c>
      <c r="N26" s="120">
        <f>M26*$F26</f>
        <v>0</v>
      </c>
      <c r="O26" s="120">
        <v>0</v>
      </c>
      <c r="P26" s="120">
        <f>O26*$F26</f>
        <v>0</v>
      </c>
      <c r="Q26" s="120">
        <v>0</v>
      </c>
      <c r="R26" s="120">
        <f>Q26*$F26</f>
        <v>0</v>
      </c>
      <c r="S26" s="120">
        <v>0</v>
      </c>
      <c r="T26" s="120">
        <f>S26*$F26</f>
        <v>0</v>
      </c>
      <c r="U26" s="141">
        <v>0</v>
      </c>
      <c r="V26" s="141">
        <f>U26*$F26</f>
        <v>0</v>
      </c>
      <c r="W26" s="141">
        <v>0</v>
      </c>
      <c r="X26" s="141">
        <f>W26*$F26</f>
        <v>0</v>
      </c>
      <c r="Y26" s="120">
        <v>0</v>
      </c>
      <c r="Z26" s="147">
        <f>Y26*$F26</f>
        <v>0</v>
      </c>
      <c r="AA26" s="29"/>
      <c r="AB26" s="29"/>
    </row>
    <row r="27" spans="2:28" ht="28.5" customHeight="1" x14ac:dyDescent="0.25">
      <c r="B27" s="124"/>
      <c r="C27" s="110" t="s">
        <v>113</v>
      </c>
      <c r="D27" s="79">
        <v>2</v>
      </c>
      <c r="E27" s="98"/>
      <c r="F27" s="126"/>
      <c r="G27" s="121"/>
      <c r="H27" s="121"/>
      <c r="I27" s="121"/>
      <c r="J27" s="121"/>
      <c r="K27" s="121"/>
      <c r="L27" s="121"/>
      <c r="M27" s="121"/>
      <c r="N27" s="121"/>
      <c r="O27" s="121"/>
      <c r="P27" s="121"/>
      <c r="Q27" s="121"/>
      <c r="R27" s="121"/>
      <c r="S27" s="121"/>
      <c r="T27" s="121"/>
      <c r="U27" s="142"/>
      <c r="V27" s="142"/>
      <c r="W27" s="142"/>
      <c r="X27" s="142"/>
      <c r="Y27" s="121"/>
      <c r="Z27" s="148"/>
      <c r="AA27" s="29"/>
      <c r="AB27" s="29"/>
    </row>
    <row r="28" spans="2:28" ht="28.5" customHeight="1" x14ac:dyDescent="0.25">
      <c r="B28" s="124"/>
      <c r="C28" s="110" t="s">
        <v>114</v>
      </c>
      <c r="D28" s="79">
        <v>1</v>
      </c>
      <c r="E28" s="98"/>
      <c r="F28" s="126"/>
      <c r="G28" s="121"/>
      <c r="H28" s="121"/>
      <c r="I28" s="121"/>
      <c r="J28" s="121"/>
      <c r="K28" s="121"/>
      <c r="L28" s="121"/>
      <c r="M28" s="121"/>
      <c r="N28" s="121"/>
      <c r="O28" s="121"/>
      <c r="P28" s="121"/>
      <c r="Q28" s="121"/>
      <c r="R28" s="121"/>
      <c r="S28" s="121"/>
      <c r="T28" s="121"/>
      <c r="U28" s="142"/>
      <c r="V28" s="142"/>
      <c r="W28" s="142"/>
      <c r="X28" s="142"/>
      <c r="Y28" s="121"/>
      <c r="Z28" s="148"/>
      <c r="AA28" s="29"/>
      <c r="AB28" s="29"/>
    </row>
    <row r="29" spans="2:28" ht="28.5" customHeight="1" x14ac:dyDescent="0.25">
      <c r="B29" s="124"/>
      <c r="C29" s="110" t="s">
        <v>59</v>
      </c>
      <c r="D29" s="79">
        <v>0</v>
      </c>
      <c r="E29" s="92"/>
      <c r="F29" s="127"/>
      <c r="G29" s="122"/>
      <c r="H29" s="122"/>
      <c r="I29" s="122"/>
      <c r="J29" s="122"/>
      <c r="K29" s="122"/>
      <c r="L29" s="122"/>
      <c r="M29" s="122"/>
      <c r="N29" s="122"/>
      <c r="O29" s="122"/>
      <c r="P29" s="122"/>
      <c r="Q29" s="122"/>
      <c r="R29" s="122"/>
      <c r="S29" s="122"/>
      <c r="T29" s="122"/>
      <c r="U29" s="142"/>
      <c r="V29" s="142"/>
      <c r="W29" s="142"/>
      <c r="X29" s="142"/>
      <c r="Y29" s="122"/>
      <c r="Z29" s="149"/>
      <c r="AA29" s="29"/>
      <c r="AB29" s="29"/>
    </row>
    <row r="30" spans="2:28" ht="28.5" customHeight="1" x14ac:dyDescent="0.25">
      <c r="B30" s="133" t="s">
        <v>55</v>
      </c>
      <c r="C30" s="106" t="s">
        <v>60</v>
      </c>
      <c r="D30" s="77"/>
      <c r="E30" s="99"/>
      <c r="F30" s="91"/>
      <c r="G30" s="81"/>
      <c r="H30" s="84"/>
      <c r="I30" s="81"/>
      <c r="J30" s="84"/>
      <c r="K30" s="81"/>
      <c r="L30" s="84"/>
      <c r="M30" s="81"/>
      <c r="N30" s="84"/>
      <c r="O30" s="81"/>
      <c r="P30" s="84"/>
      <c r="Q30" s="81"/>
      <c r="R30" s="84"/>
      <c r="S30" s="81"/>
      <c r="T30" s="84"/>
      <c r="U30" s="81"/>
      <c r="V30" s="84"/>
      <c r="W30" s="81"/>
      <c r="X30" s="84"/>
      <c r="Y30" s="81"/>
      <c r="Z30" s="52"/>
      <c r="AA30" s="31"/>
      <c r="AB30" s="31"/>
    </row>
    <row r="31" spans="2:28" ht="28.5" customHeight="1" x14ac:dyDescent="0.25">
      <c r="B31" s="134"/>
      <c r="C31" s="111" t="s">
        <v>115</v>
      </c>
      <c r="D31" s="75">
        <v>3</v>
      </c>
      <c r="E31" s="96"/>
      <c r="F31" s="125">
        <v>0</v>
      </c>
      <c r="G31" s="120">
        <v>0</v>
      </c>
      <c r="H31" s="120">
        <f>G31*$F31</f>
        <v>0</v>
      </c>
      <c r="I31" s="120">
        <v>3</v>
      </c>
      <c r="J31" s="120">
        <f>I31*$F31</f>
        <v>0</v>
      </c>
      <c r="K31" s="120">
        <v>1</v>
      </c>
      <c r="L31" s="120">
        <f>K31*$F31</f>
        <v>0</v>
      </c>
      <c r="M31" s="120">
        <v>0</v>
      </c>
      <c r="N31" s="120">
        <f>M31*$F31</f>
        <v>0</v>
      </c>
      <c r="O31" s="120">
        <v>0</v>
      </c>
      <c r="P31" s="120">
        <f>O31*$F31</f>
        <v>0</v>
      </c>
      <c r="Q31" s="120">
        <v>0</v>
      </c>
      <c r="R31" s="120">
        <f>Q31*$F31</f>
        <v>0</v>
      </c>
      <c r="S31" s="120">
        <v>0</v>
      </c>
      <c r="T31" s="120">
        <f>S31*$F31</f>
        <v>0</v>
      </c>
      <c r="U31" s="141">
        <v>0</v>
      </c>
      <c r="V31" s="141">
        <f>U31*$F31</f>
        <v>0</v>
      </c>
      <c r="W31" s="141">
        <v>0</v>
      </c>
      <c r="X31" s="141">
        <f>W31*$F31</f>
        <v>0</v>
      </c>
      <c r="Y31" s="120">
        <v>0</v>
      </c>
      <c r="Z31" s="147">
        <f>Y31*$F31</f>
        <v>0</v>
      </c>
      <c r="AA31" s="31"/>
      <c r="AB31" s="31"/>
    </row>
    <row r="32" spans="2:28" ht="28.5" customHeight="1" x14ac:dyDescent="0.25">
      <c r="B32" s="134"/>
      <c r="C32" s="111" t="s">
        <v>116</v>
      </c>
      <c r="D32" s="75">
        <v>2</v>
      </c>
      <c r="E32" s="96"/>
      <c r="F32" s="126"/>
      <c r="G32" s="121"/>
      <c r="H32" s="121"/>
      <c r="I32" s="121"/>
      <c r="J32" s="121"/>
      <c r="K32" s="121"/>
      <c r="L32" s="121"/>
      <c r="M32" s="121"/>
      <c r="N32" s="121"/>
      <c r="O32" s="121"/>
      <c r="P32" s="121"/>
      <c r="Q32" s="121"/>
      <c r="R32" s="121"/>
      <c r="S32" s="121"/>
      <c r="T32" s="121"/>
      <c r="U32" s="142"/>
      <c r="V32" s="142"/>
      <c r="W32" s="142"/>
      <c r="X32" s="142"/>
      <c r="Y32" s="121"/>
      <c r="Z32" s="148"/>
      <c r="AA32" s="29"/>
      <c r="AB32" s="29"/>
    </row>
    <row r="33" spans="2:28" ht="28.5" customHeight="1" x14ac:dyDescent="0.25">
      <c r="B33" s="134"/>
      <c r="C33" s="111" t="s">
        <v>117</v>
      </c>
      <c r="D33" s="75">
        <v>1</v>
      </c>
      <c r="E33" s="96"/>
      <c r="F33" s="126"/>
      <c r="G33" s="121"/>
      <c r="H33" s="121"/>
      <c r="I33" s="121"/>
      <c r="J33" s="121"/>
      <c r="K33" s="121"/>
      <c r="L33" s="121"/>
      <c r="M33" s="121"/>
      <c r="N33" s="121"/>
      <c r="O33" s="121"/>
      <c r="P33" s="121"/>
      <c r="Q33" s="121"/>
      <c r="R33" s="121"/>
      <c r="S33" s="121"/>
      <c r="T33" s="121"/>
      <c r="U33" s="142"/>
      <c r="V33" s="142"/>
      <c r="W33" s="142"/>
      <c r="X33" s="142"/>
      <c r="Y33" s="121"/>
      <c r="Z33" s="148"/>
      <c r="AA33" s="29"/>
      <c r="AB33" s="29"/>
    </row>
    <row r="34" spans="2:28" ht="28.5" customHeight="1" x14ac:dyDescent="0.25">
      <c r="B34" s="134"/>
      <c r="C34" s="111" t="s">
        <v>59</v>
      </c>
      <c r="D34" s="75">
        <v>0</v>
      </c>
      <c r="E34" s="93"/>
      <c r="F34" s="127"/>
      <c r="G34" s="122"/>
      <c r="H34" s="122"/>
      <c r="I34" s="122"/>
      <c r="J34" s="122"/>
      <c r="K34" s="122"/>
      <c r="L34" s="122"/>
      <c r="M34" s="122"/>
      <c r="N34" s="122"/>
      <c r="O34" s="122"/>
      <c r="P34" s="122"/>
      <c r="Q34" s="122"/>
      <c r="R34" s="122"/>
      <c r="S34" s="122"/>
      <c r="T34" s="122"/>
      <c r="U34" s="142"/>
      <c r="V34" s="142"/>
      <c r="W34" s="142"/>
      <c r="X34" s="142"/>
      <c r="Y34" s="122"/>
      <c r="Z34" s="149"/>
      <c r="AA34" s="29"/>
      <c r="AB34" s="29"/>
    </row>
    <row r="35" spans="2:28" ht="14" x14ac:dyDescent="0.25">
      <c r="D35" s="25"/>
      <c r="E35" s="25"/>
      <c r="F35" s="25"/>
      <c r="G35" s="25"/>
      <c r="H35" s="25"/>
      <c r="O35" s="25"/>
      <c r="P35" s="25"/>
      <c r="U35" s="32"/>
      <c r="W35" s="33"/>
      <c r="X35" s="32"/>
      <c r="Y35" s="32"/>
      <c r="Z35" s="32"/>
      <c r="AA35" s="29"/>
      <c r="AB35" s="29"/>
    </row>
    <row r="36" spans="2:28" ht="14" x14ac:dyDescent="0.3">
      <c r="B36" s="128" t="s">
        <v>2</v>
      </c>
      <c r="C36" s="129"/>
      <c r="D36" s="129"/>
      <c r="E36" s="130"/>
      <c r="F36" s="100">
        <f>SUM(F6:F34)</f>
        <v>1</v>
      </c>
      <c r="G36" s="131">
        <f>SUM(H6:H34)</f>
        <v>1.4</v>
      </c>
      <c r="H36" s="132"/>
      <c r="I36" s="131">
        <f>SUM(J6:J34)</f>
        <v>0.7</v>
      </c>
      <c r="J36" s="132"/>
      <c r="K36" s="131">
        <f t="shared" ref="K36" si="0">SUM(L6:L34)</f>
        <v>0.35</v>
      </c>
      <c r="L36" s="132"/>
      <c r="M36" s="131">
        <f t="shared" ref="M36" si="1">SUM(N6:N34)</f>
        <v>1.0499999999999998</v>
      </c>
      <c r="N36" s="132"/>
      <c r="O36" s="131">
        <f t="shared" ref="O36" si="2">SUM(P6:P34)</f>
        <v>1.0499999999999998</v>
      </c>
      <c r="P36" s="132"/>
      <c r="Q36" s="131">
        <f t="shared" ref="Q36" si="3">SUM(R6:R34)</f>
        <v>0.7</v>
      </c>
      <c r="R36" s="132"/>
      <c r="S36" s="131">
        <f t="shared" ref="S36" si="4">SUM(T6:T34)</f>
        <v>1.0499999999999998</v>
      </c>
      <c r="T36" s="132"/>
      <c r="U36" s="131">
        <f t="shared" ref="U36" si="5">SUM(V6:V34)</f>
        <v>0.7</v>
      </c>
      <c r="V36" s="132"/>
      <c r="W36" s="131">
        <f t="shared" ref="W36" si="6">SUM(X6:X34)</f>
        <v>0.7</v>
      </c>
      <c r="X36" s="132"/>
      <c r="Y36" s="131">
        <f t="shared" ref="Y36" si="7">SUM(Z6:Z34)</f>
        <v>0.7</v>
      </c>
      <c r="Z36" s="132"/>
      <c r="AA36" s="29"/>
      <c r="AB36" s="29"/>
    </row>
    <row r="37" spans="2:28" ht="14" x14ac:dyDescent="0.3">
      <c r="B37" s="34"/>
      <c r="C37" s="34"/>
      <c r="D37" s="34"/>
      <c r="E37" s="34"/>
      <c r="F37" s="35"/>
      <c r="G37" s="28"/>
      <c r="H37" s="36"/>
      <c r="I37" s="28"/>
      <c r="J37" s="36"/>
      <c r="K37" s="28"/>
      <c r="L37" s="36"/>
      <c r="M37" s="28"/>
      <c r="N37" s="36"/>
      <c r="O37" s="28"/>
      <c r="P37" s="36"/>
      <c r="Q37" s="28"/>
      <c r="R37" s="36"/>
      <c r="S37" s="28"/>
      <c r="T37" s="36"/>
      <c r="U37" s="35"/>
      <c r="V37" s="37"/>
      <c r="W37" s="35"/>
      <c r="X37" s="37"/>
      <c r="Y37" s="28"/>
      <c r="Z37" s="36"/>
      <c r="AA37" s="29"/>
      <c r="AB37" s="29"/>
    </row>
    <row r="38" spans="2:28" s="42" customFormat="1" ht="18" x14ac:dyDescent="0.25">
      <c r="B38" s="136" t="s">
        <v>47</v>
      </c>
      <c r="C38" s="136"/>
      <c r="D38" s="38"/>
      <c r="E38" s="39"/>
      <c r="F38" s="40"/>
      <c r="G38" s="41"/>
      <c r="H38" s="41"/>
      <c r="I38" s="41"/>
      <c r="J38" s="41"/>
      <c r="K38" s="41"/>
      <c r="L38" s="41"/>
      <c r="M38" s="41"/>
      <c r="N38" s="41"/>
      <c r="O38" s="41"/>
      <c r="P38" s="41"/>
      <c r="Q38" s="41"/>
      <c r="R38" s="41"/>
      <c r="S38" s="41"/>
      <c r="T38" s="41"/>
      <c r="U38" s="41"/>
      <c r="V38" s="41"/>
      <c r="W38" s="41"/>
      <c r="X38" s="41"/>
      <c r="Y38" s="41"/>
      <c r="Z38" s="41"/>
      <c r="AA38" s="29"/>
      <c r="AB38" s="29"/>
    </row>
    <row r="39" spans="2:28" s="47" customFormat="1" ht="40.5" customHeight="1" x14ac:dyDescent="0.35">
      <c r="B39" s="49" t="s">
        <v>1</v>
      </c>
      <c r="C39" s="50" t="s">
        <v>48</v>
      </c>
      <c r="D39" s="50"/>
      <c r="E39" s="55"/>
      <c r="F39" s="56" t="s">
        <v>0</v>
      </c>
      <c r="G39" s="143" t="str">
        <f>G4</f>
        <v>ABC</v>
      </c>
      <c r="H39" s="144"/>
      <c r="I39" s="143" t="str">
        <f>I4</f>
        <v>DEF</v>
      </c>
      <c r="J39" s="144"/>
      <c r="K39" s="143">
        <f>K4</f>
        <v>0</v>
      </c>
      <c r="L39" s="144"/>
      <c r="M39" s="143">
        <f>M4</f>
        <v>0</v>
      </c>
      <c r="N39" s="144"/>
      <c r="O39" s="143">
        <f>O4</f>
        <v>0</v>
      </c>
      <c r="P39" s="144"/>
      <c r="Q39" s="143">
        <f>Q4</f>
        <v>0</v>
      </c>
      <c r="R39" s="144"/>
      <c r="S39" s="143">
        <f>S4</f>
        <v>0</v>
      </c>
      <c r="T39" s="144"/>
      <c r="U39" s="143">
        <f>U4</f>
        <v>0</v>
      </c>
      <c r="V39" s="144"/>
      <c r="W39" s="143">
        <f>W4</f>
        <v>0</v>
      </c>
      <c r="X39" s="144"/>
      <c r="Y39" s="143">
        <f>Y4</f>
        <v>0</v>
      </c>
      <c r="Z39" s="144"/>
      <c r="AA39" s="46"/>
      <c r="AB39" s="46"/>
    </row>
    <row r="40" spans="2:28" ht="27" customHeight="1" x14ac:dyDescent="0.25">
      <c r="B40" s="123" t="s">
        <v>134</v>
      </c>
      <c r="C40" s="83" t="s">
        <v>135</v>
      </c>
      <c r="D40" s="81"/>
      <c r="E40" s="82"/>
      <c r="F40" s="86"/>
      <c r="G40" s="84"/>
      <c r="H40" s="84"/>
      <c r="I40" s="84"/>
      <c r="J40" s="84"/>
      <c r="K40" s="84"/>
      <c r="L40" s="84"/>
      <c r="M40" s="84"/>
      <c r="N40" s="84"/>
      <c r="O40" s="84"/>
      <c r="P40" s="84"/>
      <c r="Q40" s="84"/>
      <c r="R40" s="84"/>
      <c r="S40" s="84"/>
      <c r="T40" s="84"/>
      <c r="U40" s="84"/>
      <c r="V40" s="84"/>
      <c r="W40" s="84"/>
      <c r="X40" s="84"/>
      <c r="Y40" s="84"/>
      <c r="Z40" s="30" t="str">
        <f t="shared" ref="Z40" si="8">Z5</f>
        <v>Weighted</v>
      </c>
      <c r="AA40" s="31"/>
      <c r="AB40" s="31"/>
    </row>
    <row r="41" spans="2:28" ht="27" customHeight="1" x14ac:dyDescent="0.25">
      <c r="B41" s="123"/>
      <c r="C41" s="110" t="s">
        <v>119</v>
      </c>
      <c r="D41" s="79">
        <v>3</v>
      </c>
      <c r="E41" s="80"/>
      <c r="F41" s="154">
        <v>0.3</v>
      </c>
      <c r="G41" s="120">
        <v>2</v>
      </c>
      <c r="H41" s="120">
        <f>G41*$F41</f>
        <v>0.6</v>
      </c>
      <c r="I41" s="120"/>
      <c r="J41" s="120">
        <f>I41*$F41</f>
        <v>0</v>
      </c>
      <c r="K41" s="120"/>
      <c r="L41" s="120">
        <f>K41*$F41</f>
        <v>0</v>
      </c>
      <c r="M41" s="120"/>
      <c r="N41" s="120">
        <f>M41*$F41</f>
        <v>0</v>
      </c>
      <c r="O41" s="120"/>
      <c r="P41" s="120">
        <f>O41*$F41</f>
        <v>0</v>
      </c>
      <c r="Q41" s="120"/>
      <c r="R41" s="120">
        <f>Q41*$F41</f>
        <v>0</v>
      </c>
      <c r="S41" s="120"/>
      <c r="T41" s="120">
        <f>S41*$F41</f>
        <v>0</v>
      </c>
      <c r="U41" s="141"/>
      <c r="V41" s="141">
        <f>U41*$F41</f>
        <v>0</v>
      </c>
      <c r="W41" s="141"/>
      <c r="X41" s="141">
        <f>W41*$F41</f>
        <v>0</v>
      </c>
      <c r="Y41" s="120"/>
      <c r="Z41" s="150">
        <f>Y41*$F41</f>
        <v>0</v>
      </c>
      <c r="AA41" s="31"/>
      <c r="AB41" s="31"/>
    </row>
    <row r="42" spans="2:28" ht="27" customHeight="1" x14ac:dyDescent="0.25">
      <c r="B42" s="123"/>
      <c r="C42" s="110" t="s">
        <v>110</v>
      </c>
      <c r="D42" s="79">
        <v>2</v>
      </c>
      <c r="E42" s="80"/>
      <c r="F42" s="155"/>
      <c r="G42" s="121"/>
      <c r="H42" s="121"/>
      <c r="I42" s="121"/>
      <c r="J42" s="121"/>
      <c r="K42" s="121"/>
      <c r="L42" s="121"/>
      <c r="M42" s="121"/>
      <c r="N42" s="121"/>
      <c r="O42" s="121"/>
      <c r="P42" s="121"/>
      <c r="Q42" s="121"/>
      <c r="R42" s="121"/>
      <c r="S42" s="121"/>
      <c r="T42" s="121"/>
      <c r="U42" s="142"/>
      <c r="V42" s="142"/>
      <c r="W42" s="142"/>
      <c r="X42" s="142"/>
      <c r="Y42" s="121"/>
      <c r="Z42" s="151"/>
      <c r="AA42" s="29"/>
      <c r="AB42" s="29"/>
    </row>
    <row r="43" spans="2:28" ht="27" customHeight="1" x14ac:dyDescent="0.25">
      <c r="B43" s="123"/>
      <c r="C43" s="110" t="s">
        <v>120</v>
      </c>
      <c r="D43" s="79">
        <v>1</v>
      </c>
      <c r="E43" s="80"/>
      <c r="F43" s="155"/>
      <c r="G43" s="121"/>
      <c r="H43" s="121"/>
      <c r="I43" s="121"/>
      <c r="J43" s="121"/>
      <c r="K43" s="121"/>
      <c r="L43" s="121"/>
      <c r="M43" s="121"/>
      <c r="N43" s="121"/>
      <c r="O43" s="121"/>
      <c r="P43" s="121"/>
      <c r="Q43" s="121"/>
      <c r="R43" s="121"/>
      <c r="S43" s="121"/>
      <c r="T43" s="121"/>
      <c r="U43" s="142"/>
      <c r="V43" s="142"/>
      <c r="W43" s="142"/>
      <c r="X43" s="142"/>
      <c r="Y43" s="121"/>
      <c r="Z43" s="151"/>
      <c r="AA43" s="29"/>
      <c r="AB43" s="29"/>
    </row>
    <row r="44" spans="2:28" ht="27" customHeight="1" x14ac:dyDescent="0.25">
      <c r="B44" s="123"/>
      <c r="C44" s="112" t="s">
        <v>40</v>
      </c>
      <c r="D44" s="79">
        <v>0</v>
      </c>
      <c r="E44" s="80"/>
      <c r="F44" s="156"/>
      <c r="G44" s="122"/>
      <c r="H44" s="122"/>
      <c r="I44" s="122"/>
      <c r="J44" s="122"/>
      <c r="K44" s="122"/>
      <c r="L44" s="122"/>
      <c r="M44" s="122"/>
      <c r="N44" s="122"/>
      <c r="O44" s="122"/>
      <c r="P44" s="122"/>
      <c r="Q44" s="122"/>
      <c r="R44" s="122"/>
      <c r="S44" s="122"/>
      <c r="T44" s="122"/>
      <c r="U44" s="142"/>
      <c r="V44" s="142"/>
      <c r="W44" s="142"/>
      <c r="X44" s="142"/>
      <c r="Y44" s="122"/>
      <c r="Z44" s="151"/>
      <c r="AA44" s="29"/>
      <c r="AB44" s="29"/>
    </row>
    <row r="45" spans="2:28" ht="27" customHeight="1" x14ac:dyDescent="0.25">
      <c r="B45" s="138" t="s">
        <v>45</v>
      </c>
      <c r="C45" s="106" t="s">
        <v>87</v>
      </c>
      <c r="D45" s="77"/>
      <c r="E45" s="82"/>
      <c r="F45" s="86"/>
      <c r="G45" s="81"/>
      <c r="H45" s="84"/>
      <c r="I45" s="81"/>
      <c r="J45" s="84"/>
      <c r="K45" s="81"/>
      <c r="L45" s="84"/>
      <c r="M45" s="81"/>
      <c r="N45" s="84"/>
      <c r="O45" s="81"/>
      <c r="P45" s="84"/>
      <c r="Q45" s="81"/>
      <c r="R45" s="84"/>
      <c r="S45" s="81"/>
      <c r="T45" s="84"/>
      <c r="U45" s="81"/>
      <c r="V45" s="84"/>
      <c r="W45" s="81"/>
      <c r="X45" s="84"/>
      <c r="Y45" s="81"/>
      <c r="Z45" s="52"/>
      <c r="AA45" s="29"/>
      <c r="AB45" s="29"/>
    </row>
    <row r="46" spans="2:28" ht="27" customHeight="1" x14ac:dyDescent="0.25">
      <c r="B46" s="157"/>
      <c r="C46" s="113" t="s">
        <v>119</v>
      </c>
      <c r="D46" s="75">
        <v>3</v>
      </c>
      <c r="E46" s="80"/>
      <c r="F46" s="154">
        <v>0.2</v>
      </c>
      <c r="G46" s="120">
        <v>2</v>
      </c>
      <c r="H46" s="120">
        <f>G46*$F46</f>
        <v>0.4</v>
      </c>
      <c r="I46" s="120"/>
      <c r="J46" s="120">
        <f>I46*$F46</f>
        <v>0</v>
      </c>
      <c r="K46" s="120"/>
      <c r="L46" s="120">
        <f>K46*$F46</f>
        <v>0</v>
      </c>
      <c r="M46" s="120"/>
      <c r="N46" s="120">
        <f>M46*$F46</f>
        <v>0</v>
      </c>
      <c r="O46" s="120"/>
      <c r="P46" s="120">
        <f>O46*$F46</f>
        <v>0</v>
      </c>
      <c r="Q46" s="120"/>
      <c r="R46" s="120">
        <f>Q46*$F46</f>
        <v>0</v>
      </c>
      <c r="S46" s="120"/>
      <c r="T46" s="120">
        <f>S46*$F46</f>
        <v>0</v>
      </c>
      <c r="U46" s="141"/>
      <c r="V46" s="141">
        <f>U46*$F46</f>
        <v>0</v>
      </c>
      <c r="W46" s="141"/>
      <c r="X46" s="141">
        <f>W46*$F46</f>
        <v>0</v>
      </c>
      <c r="Y46" s="120"/>
      <c r="Z46" s="150">
        <f>Y46*$F46</f>
        <v>0</v>
      </c>
      <c r="AA46" s="29"/>
      <c r="AB46" s="29"/>
    </row>
    <row r="47" spans="2:28" ht="27" customHeight="1" x14ac:dyDescent="0.25">
      <c r="B47" s="157"/>
      <c r="C47" s="113" t="s">
        <v>110</v>
      </c>
      <c r="D47" s="75">
        <v>2</v>
      </c>
      <c r="E47" s="80"/>
      <c r="F47" s="155"/>
      <c r="G47" s="121"/>
      <c r="H47" s="121"/>
      <c r="I47" s="121"/>
      <c r="J47" s="121"/>
      <c r="K47" s="121"/>
      <c r="L47" s="121"/>
      <c r="M47" s="121"/>
      <c r="N47" s="121"/>
      <c r="O47" s="121"/>
      <c r="P47" s="121"/>
      <c r="Q47" s="121"/>
      <c r="R47" s="121"/>
      <c r="S47" s="121"/>
      <c r="T47" s="121"/>
      <c r="U47" s="142"/>
      <c r="V47" s="142"/>
      <c r="W47" s="142"/>
      <c r="X47" s="142"/>
      <c r="Y47" s="121"/>
      <c r="Z47" s="151"/>
      <c r="AA47" s="29"/>
      <c r="AB47" s="29"/>
    </row>
    <row r="48" spans="2:28" ht="27" customHeight="1" x14ac:dyDescent="0.25">
      <c r="B48" s="157"/>
      <c r="C48" s="113" t="s">
        <v>111</v>
      </c>
      <c r="D48" s="75">
        <v>1</v>
      </c>
      <c r="E48" s="80"/>
      <c r="F48" s="155"/>
      <c r="G48" s="121"/>
      <c r="H48" s="121"/>
      <c r="I48" s="121"/>
      <c r="J48" s="121"/>
      <c r="K48" s="121"/>
      <c r="L48" s="121"/>
      <c r="M48" s="121"/>
      <c r="N48" s="121"/>
      <c r="O48" s="121"/>
      <c r="P48" s="121"/>
      <c r="Q48" s="121"/>
      <c r="R48" s="121"/>
      <c r="S48" s="121"/>
      <c r="T48" s="121"/>
      <c r="U48" s="142"/>
      <c r="V48" s="142"/>
      <c r="W48" s="142"/>
      <c r="X48" s="142"/>
      <c r="Y48" s="121"/>
      <c r="Z48" s="151"/>
      <c r="AA48" s="29"/>
      <c r="AB48" s="29"/>
    </row>
    <row r="49" spans="2:28" ht="27" customHeight="1" x14ac:dyDescent="0.25">
      <c r="B49" s="158"/>
      <c r="C49" s="113" t="s">
        <v>40</v>
      </c>
      <c r="D49" s="75">
        <v>0</v>
      </c>
      <c r="E49" s="80"/>
      <c r="F49" s="156"/>
      <c r="G49" s="122"/>
      <c r="H49" s="122"/>
      <c r="I49" s="122"/>
      <c r="J49" s="122"/>
      <c r="K49" s="122"/>
      <c r="L49" s="122"/>
      <c r="M49" s="122"/>
      <c r="N49" s="122"/>
      <c r="O49" s="122"/>
      <c r="P49" s="122"/>
      <c r="Q49" s="122"/>
      <c r="R49" s="122"/>
      <c r="S49" s="122"/>
      <c r="T49" s="122"/>
      <c r="U49" s="142"/>
      <c r="V49" s="142"/>
      <c r="W49" s="142"/>
      <c r="X49" s="142"/>
      <c r="Y49" s="122"/>
      <c r="Z49" s="151"/>
      <c r="AA49" s="29"/>
      <c r="AB49" s="29"/>
    </row>
    <row r="50" spans="2:28" ht="27" customHeight="1" x14ac:dyDescent="0.25">
      <c r="B50" s="123" t="s">
        <v>73</v>
      </c>
      <c r="C50" s="107" t="s">
        <v>91</v>
      </c>
      <c r="D50" s="81"/>
      <c r="E50" s="82"/>
      <c r="F50" s="86"/>
      <c r="G50" s="81"/>
      <c r="H50" s="84"/>
      <c r="I50" s="81"/>
      <c r="J50" s="84"/>
      <c r="K50" s="81"/>
      <c r="L50" s="84"/>
      <c r="M50" s="81"/>
      <c r="N50" s="84"/>
      <c r="O50" s="81"/>
      <c r="P50" s="84"/>
      <c r="Q50" s="81"/>
      <c r="R50" s="84"/>
      <c r="S50" s="81"/>
      <c r="T50" s="84"/>
      <c r="U50" s="81"/>
      <c r="V50" s="84"/>
      <c r="W50" s="81"/>
      <c r="X50" s="84"/>
      <c r="Y50" s="81"/>
      <c r="Z50" s="52"/>
      <c r="AA50" s="31"/>
      <c r="AB50" s="31"/>
    </row>
    <row r="51" spans="2:28" ht="27" customHeight="1" x14ac:dyDescent="0.25">
      <c r="B51" s="123"/>
      <c r="C51" s="112" t="s">
        <v>119</v>
      </c>
      <c r="D51" s="79">
        <v>3</v>
      </c>
      <c r="E51" s="80"/>
      <c r="F51" s="154">
        <v>0.3</v>
      </c>
      <c r="G51" s="120">
        <v>2</v>
      </c>
      <c r="H51" s="120">
        <f>G51*$F51</f>
        <v>0.6</v>
      </c>
      <c r="I51" s="120"/>
      <c r="J51" s="120">
        <f>I51*$F51</f>
        <v>0</v>
      </c>
      <c r="K51" s="120"/>
      <c r="L51" s="120">
        <f>K51*$F51</f>
        <v>0</v>
      </c>
      <c r="M51" s="120"/>
      <c r="N51" s="120">
        <f>M51*$F51</f>
        <v>0</v>
      </c>
      <c r="O51" s="120"/>
      <c r="P51" s="120">
        <f>O51*$F51</f>
        <v>0</v>
      </c>
      <c r="Q51" s="120"/>
      <c r="R51" s="120">
        <f>Q51*$F51</f>
        <v>0</v>
      </c>
      <c r="S51" s="120"/>
      <c r="T51" s="120">
        <f>S51*$F51</f>
        <v>0</v>
      </c>
      <c r="U51" s="141"/>
      <c r="V51" s="141">
        <f>U51*$F51</f>
        <v>0</v>
      </c>
      <c r="W51" s="141"/>
      <c r="X51" s="141">
        <f>W51*$F51</f>
        <v>0</v>
      </c>
      <c r="Y51" s="120"/>
      <c r="Z51" s="150">
        <f>Y51*$F51</f>
        <v>0</v>
      </c>
      <c r="AA51" s="31"/>
      <c r="AB51" s="31"/>
    </row>
    <row r="52" spans="2:28" ht="27" customHeight="1" x14ac:dyDescent="0.25">
      <c r="B52" s="123"/>
      <c r="C52" s="112" t="s">
        <v>110</v>
      </c>
      <c r="D52" s="79">
        <v>2</v>
      </c>
      <c r="E52" s="80"/>
      <c r="F52" s="155"/>
      <c r="G52" s="121"/>
      <c r="H52" s="121"/>
      <c r="I52" s="121"/>
      <c r="J52" s="121"/>
      <c r="K52" s="121"/>
      <c r="L52" s="121"/>
      <c r="M52" s="121"/>
      <c r="N52" s="121"/>
      <c r="O52" s="121"/>
      <c r="P52" s="121"/>
      <c r="Q52" s="121"/>
      <c r="R52" s="121"/>
      <c r="S52" s="121"/>
      <c r="T52" s="121"/>
      <c r="U52" s="142"/>
      <c r="V52" s="142"/>
      <c r="W52" s="142"/>
      <c r="X52" s="142"/>
      <c r="Y52" s="121"/>
      <c r="Z52" s="151"/>
      <c r="AA52" s="29"/>
      <c r="AB52" s="29"/>
    </row>
    <row r="53" spans="2:28" ht="27" customHeight="1" x14ac:dyDescent="0.25">
      <c r="B53" s="123"/>
      <c r="C53" s="112" t="s">
        <v>122</v>
      </c>
      <c r="D53" s="79">
        <v>1</v>
      </c>
      <c r="E53" s="80"/>
      <c r="F53" s="155"/>
      <c r="G53" s="121"/>
      <c r="H53" s="121"/>
      <c r="I53" s="121"/>
      <c r="J53" s="121"/>
      <c r="K53" s="121"/>
      <c r="L53" s="121"/>
      <c r="M53" s="121"/>
      <c r="N53" s="121"/>
      <c r="O53" s="121"/>
      <c r="P53" s="121"/>
      <c r="Q53" s="121"/>
      <c r="R53" s="121"/>
      <c r="S53" s="121"/>
      <c r="T53" s="121"/>
      <c r="U53" s="142"/>
      <c r="V53" s="142"/>
      <c r="W53" s="142"/>
      <c r="X53" s="142"/>
      <c r="Y53" s="121"/>
      <c r="Z53" s="151"/>
      <c r="AA53" s="29"/>
      <c r="AB53" s="29"/>
    </row>
    <row r="54" spans="2:28" ht="27" customHeight="1" x14ac:dyDescent="0.25">
      <c r="B54" s="123"/>
      <c r="C54" s="112" t="s">
        <v>28</v>
      </c>
      <c r="D54" s="79">
        <v>0</v>
      </c>
      <c r="E54" s="80"/>
      <c r="F54" s="156"/>
      <c r="G54" s="122"/>
      <c r="H54" s="122"/>
      <c r="I54" s="122"/>
      <c r="J54" s="122"/>
      <c r="K54" s="122"/>
      <c r="L54" s="122"/>
      <c r="M54" s="122"/>
      <c r="N54" s="122"/>
      <c r="O54" s="122"/>
      <c r="P54" s="122"/>
      <c r="Q54" s="122"/>
      <c r="R54" s="122"/>
      <c r="S54" s="122"/>
      <c r="T54" s="122"/>
      <c r="U54" s="142"/>
      <c r="V54" s="142"/>
      <c r="W54" s="142"/>
      <c r="X54" s="142"/>
      <c r="Y54" s="122"/>
      <c r="Z54" s="151"/>
      <c r="AA54" s="29"/>
      <c r="AB54" s="29"/>
    </row>
    <row r="55" spans="2:28" ht="27" customHeight="1" x14ac:dyDescent="0.25">
      <c r="B55" s="138" t="s">
        <v>137</v>
      </c>
      <c r="C55" s="108" t="s">
        <v>140</v>
      </c>
      <c r="D55" s="77"/>
      <c r="E55" s="82"/>
      <c r="F55" s="86"/>
      <c r="G55" s="81"/>
      <c r="H55" s="84"/>
      <c r="I55" s="81"/>
      <c r="J55" s="84"/>
      <c r="K55" s="81"/>
      <c r="L55" s="84"/>
      <c r="M55" s="81"/>
      <c r="N55" s="84"/>
      <c r="O55" s="81"/>
      <c r="P55" s="84"/>
      <c r="Q55" s="81"/>
      <c r="R55" s="84"/>
      <c r="S55" s="81"/>
      <c r="T55" s="84"/>
      <c r="U55" s="81"/>
      <c r="V55" s="84"/>
      <c r="W55" s="81"/>
      <c r="X55" s="84"/>
      <c r="Y55" s="81"/>
      <c r="Z55" s="52"/>
      <c r="AA55" s="31"/>
      <c r="AB55" s="31"/>
    </row>
    <row r="56" spans="2:28" ht="27" customHeight="1" x14ac:dyDescent="0.25">
      <c r="B56" s="139"/>
      <c r="C56" s="113" t="s">
        <v>26</v>
      </c>
      <c r="D56" s="75">
        <v>3</v>
      </c>
      <c r="E56" s="80"/>
      <c r="F56" s="154">
        <v>0.05</v>
      </c>
      <c r="G56" s="120">
        <v>3</v>
      </c>
      <c r="H56" s="120">
        <f>G56*$F56</f>
        <v>0.15000000000000002</v>
      </c>
      <c r="I56" s="120">
        <v>3</v>
      </c>
      <c r="J56" s="120">
        <f>I56*$F56</f>
        <v>0.15000000000000002</v>
      </c>
      <c r="K56" s="120">
        <v>1</v>
      </c>
      <c r="L56" s="120">
        <f>K56*$F56</f>
        <v>0.05</v>
      </c>
      <c r="M56" s="120">
        <v>0</v>
      </c>
      <c r="N56" s="120">
        <f>M56*$F56</f>
        <v>0</v>
      </c>
      <c r="O56" s="120">
        <v>0</v>
      </c>
      <c r="P56" s="120">
        <f>O56*$F56</f>
        <v>0</v>
      </c>
      <c r="Q56" s="120">
        <v>0</v>
      </c>
      <c r="R56" s="120">
        <f>Q56*$F56</f>
        <v>0</v>
      </c>
      <c r="S56" s="120">
        <v>0</v>
      </c>
      <c r="T56" s="120">
        <f>S56*$F56</f>
        <v>0</v>
      </c>
      <c r="U56" s="141">
        <v>0</v>
      </c>
      <c r="V56" s="141">
        <f>U56*$F56</f>
        <v>0</v>
      </c>
      <c r="W56" s="141">
        <v>0</v>
      </c>
      <c r="X56" s="141">
        <f>W56*$F56</f>
        <v>0</v>
      </c>
      <c r="Y56" s="120">
        <v>0</v>
      </c>
      <c r="Z56" s="150">
        <f>Y56*$F56</f>
        <v>0</v>
      </c>
      <c r="AA56" s="31"/>
      <c r="AB56" s="31"/>
    </row>
    <row r="57" spans="2:28" ht="27" customHeight="1" x14ac:dyDescent="0.25">
      <c r="B57" s="139"/>
      <c r="C57" s="113" t="s">
        <v>121</v>
      </c>
      <c r="D57" s="75">
        <v>2</v>
      </c>
      <c r="E57" s="80"/>
      <c r="F57" s="155"/>
      <c r="G57" s="121"/>
      <c r="H57" s="121"/>
      <c r="I57" s="121"/>
      <c r="J57" s="121"/>
      <c r="K57" s="121"/>
      <c r="L57" s="121"/>
      <c r="M57" s="121"/>
      <c r="N57" s="121"/>
      <c r="O57" s="121"/>
      <c r="P57" s="121"/>
      <c r="Q57" s="121"/>
      <c r="R57" s="121"/>
      <c r="S57" s="121"/>
      <c r="T57" s="121"/>
      <c r="U57" s="142"/>
      <c r="V57" s="142"/>
      <c r="W57" s="142"/>
      <c r="X57" s="142"/>
      <c r="Y57" s="121"/>
      <c r="Z57" s="151"/>
      <c r="AA57" s="29"/>
      <c r="AB57" s="29"/>
    </row>
    <row r="58" spans="2:28" ht="27" customHeight="1" x14ac:dyDescent="0.25">
      <c r="B58" s="139"/>
      <c r="C58" s="113" t="s">
        <v>123</v>
      </c>
      <c r="D58" s="75">
        <v>1</v>
      </c>
      <c r="E58" s="80"/>
      <c r="F58" s="155"/>
      <c r="G58" s="121"/>
      <c r="H58" s="121"/>
      <c r="I58" s="121"/>
      <c r="J58" s="121"/>
      <c r="K58" s="121"/>
      <c r="L58" s="121"/>
      <c r="M58" s="121"/>
      <c r="N58" s="121"/>
      <c r="O58" s="121"/>
      <c r="P58" s="121"/>
      <c r="Q58" s="121"/>
      <c r="R58" s="121"/>
      <c r="S58" s="121"/>
      <c r="T58" s="121"/>
      <c r="U58" s="142"/>
      <c r="V58" s="142"/>
      <c r="W58" s="142"/>
      <c r="X58" s="142"/>
      <c r="Y58" s="121"/>
      <c r="Z58" s="151"/>
      <c r="AA58" s="29"/>
      <c r="AB58" s="29"/>
    </row>
    <row r="59" spans="2:28" ht="27" customHeight="1" x14ac:dyDescent="0.25">
      <c r="B59" s="140"/>
      <c r="C59" s="113" t="s">
        <v>28</v>
      </c>
      <c r="D59" s="75">
        <v>0</v>
      </c>
      <c r="E59" s="80"/>
      <c r="F59" s="156"/>
      <c r="G59" s="122"/>
      <c r="H59" s="122"/>
      <c r="I59" s="122"/>
      <c r="J59" s="122"/>
      <c r="K59" s="122"/>
      <c r="L59" s="122"/>
      <c r="M59" s="122"/>
      <c r="N59" s="122"/>
      <c r="O59" s="122"/>
      <c r="P59" s="122"/>
      <c r="Q59" s="122"/>
      <c r="R59" s="122"/>
      <c r="S59" s="122"/>
      <c r="T59" s="122"/>
      <c r="U59" s="142"/>
      <c r="V59" s="142"/>
      <c r="W59" s="142"/>
      <c r="X59" s="142"/>
      <c r="Y59" s="122"/>
      <c r="Z59" s="151"/>
      <c r="AA59" s="29"/>
      <c r="AB59" s="29"/>
    </row>
    <row r="60" spans="2:28" ht="27" customHeight="1" x14ac:dyDescent="0.25">
      <c r="B60" s="123" t="s">
        <v>36</v>
      </c>
      <c r="C60" s="109" t="s">
        <v>42</v>
      </c>
      <c r="D60" s="81"/>
      <c r="E60" s="82"/>
      <c r="F60" s="86"/>
      <c r="G60" s="81"/>
      <c r="H60" s="84"/>
      <c r="I60" s="81"/>
      <c r="J60" s="84"/>
      <c r="K60" s="81"/>
      <c r="L60" s="84"/>
      <c r="M60" s="81"/>
      <c r="N60" s="84"/>
      <c r="O60" s="81"/>
      <c r="P60" s="84"/>
      <c r="Q60" s="81"/>
      <c r="R60" s="84"/>
      <c r="S60" s="81"/>
      <c r="T60" s="84"/>
      <c r="U60" s="81"/>
      <c r="V60" s="84"/>
      <c r="W60" s="81"/>
      <c r="X60" s="84"/>
      <c r="Y60" s="81"/>
      <c r="Z60" s="52"/>
      <c r="AA60" s="31"/>
      <c r="AB60" s="31"/>
    </row>
    <row r="61" spans="2:28" ht="27" customHeight="1" x14ac:dyDescent="0.25">
      <c r="B61" s="123"/>
      <c r="C61" s="112" t="s">
        <v>109</v>
      </c>
      <c r="D61" s="79">
        <v>3</v>
      </c>
      <c r="E61" s="80"/>
      <c r="F61" s="154">
        <v>0.05</v>
      </c>
      <c r="G61" s="120">
        <v>0</v>
      </c>
      <c r="H61" s="120">
        <f>G61*$F61</f>
        <v>0</v>
      </c>
      <c r="I61" s="120">
        <v>0</v>
      </c>
      <c r="J61" s="120">
        <f>I61*$F61</f>
        <v>0</v>
      </c>
      <c r="K61" s="120">
        <v>0</v>
      </c>
      <c r="L61" s="120">
        <f>K61*$F61</f>
        <v>0</v>
      </c>
      <c r="M61" s="120">
        <v>0</v>
      </c>
      <c r="N61" s="120">
        <f>M61*$F61</f>
        <v>0</v>
      </c>
      <c r="O61" s="120">
        <v>0</v>
      </c>
      <c r="P61" s="120">
        <f>O61*$F61</f>
        <v>0</v>
      </c>
      <c r="Q61" s="120">
        <v>0</v>
      </c>
      <c r="R61" s="120">
        <f>Q61*$F61</f>
        <v>0</v>
      </c>
      <c r="S61" s="120">
        <v>0</v>
      </c>
      <c r="T61" s="120">
        <f>S61*$F61</f>
        <v>0</v>
      </c>
      <c r="U61" s="141">
        <v>0</v>
      </c>
      <c r="V61" s="141">
        <f>U61*$F61</f>
        <v>0</v>
      </c>
      <c r="W61" s="141">
        <v>0</v>
      </c>
      <c r="X61" s="141">
        <f>W61*$F61</f>
        <v>0</v>
      </c>
      <c r="Y61" s="120">
        <v>0</v>
      </c>
      <c r="Z61" s="147">
        <f>Y61*$F61</f>
        <v>0</v>
      </c>
      <c r="AA61" s="31"/>
      <c r="AB61" s="31"/>
    </row>
    <row r="62" spans="2:28" ht="27" customHeight="1" x14ac:dyDescent="0.25">
      <c r="B62" s="123"/>
      <c r="C62" s="112" t="s">
        <v>110</v>
      </c>
      <c r="D62" s="79">
        <v>2</v>
      </c>
      <c r="E62" s="80"/>
      <c r="F62" s="155"/>
      <c r="G62" s="121"/>
      <c r="H62" s="121"/>
      <c r="I62" s="121"/>
      <c r="J62" s="121"/>
      <c r="K62" s="121"/>
      <c r="L62" s="121"/>
      <c r="M62" s="121"/>
      <c r="N62" s="121"/>
      <c r="O62" s="121"/>
      <c r="P62" s="121"/>
      <c r="Q62" s="121"/>
      <c r="R62" s="121"/>
      <c r="S62" s="121"/>
      <c r="T62" s="121"/>
      <c r="U62" s="142"/>
      <c r="V62" s="142"/>
      <c r="W62" s="142"/>
      <c r="X62" s="142"/>
      <c r="Y62" s="121"/>
      <c r="Z62" s="148"/>
      <c r="AA62" s="29"/>
      <c r="AB62" s="29"/>
    </row>
    <row r="63" spans="2:28" ht="27" customHeight="1" x14ac:dyDescent="0.25">
      <c r="B63" s="123"/>
      <c r="C63" s="112" t="s">
        <v>111</v>
      </c>
      <c r="D63" s="79">
        <v>1</v>
      </c>
      <c r="E63" s="80"/>
      <c r="F63" s="155"/>
      <c r="G63" s="121"/>
      <c r="H63" s="121"/>
      <c r="I63" s="121"/>
      <c r="J63" s="121"/>
      <c r="K63" s="121"/>
      <c r="L63" s="121"/>
      <c r="M63" s="121"/>
      <c r="N63" s="121"/>
      <c r="O63" s="121"/>
      <c r="P63" s="121"/>
      <c r="Q63" s="121"/>
      <c r="R63" s="121"/>
      <c r="S63" s="121"/>
      <c r="T63" s="121"/>
      <c r="U63" s="142"/>
      <c r="V63" s="142"/>
      <c r="W63" s="142"/>
      <c r="X63" s="142"/>
      <c r="Y63" s="121"/>
      <c r="Z63" s="148"/>
      <c r="AA63" s="29"/>
      <c r="AB63" s="29"/>
    </row>
    <row r="64" spans="2:28" ht="27" customHeight="1" x14ac:dyDescent="0.25">
      <c r="B64" s="123"/>
      <c r="C64" s="112" t="s">
        <v>40</v>
      </c>
      <c r="D64" s="79">
        <v>0</v>
      </c>
      <c r="E64" s="80"/>
      <c r="F64" s="156"/>
      <c r="G64" s="122"/>
      <c r="H64" s="122"/>
      <c r="I64" s="122"/>
      <c r="J64" s="122"/>
      <c r="K64" s="122"/>
      <c r="L64" s="122"/>
      <c r="M64" s="122"/>
      <c r="N64" s="122"/>
      <c r="O64" s="122"/>
      <c r="P64" s="122"/>
      <c r="Q64" s="122"/>
      <c r="R64" s="122"/>
      <c r="S64" s="122"/>
      <c r="T64" s="122"/>
      <c r="U64" s="142"/>
      <c r="V64" s="142"/>
      <c r="W64" s="142"/>
      <c r="X64" s="142"/>
      <c r="Y64" s="122"/>
      <c r="Z64" s="149"/>
      <c r="AA64" s="29"/>
      <c r="AB64" s="29"/>
    </row>
    <row r="65" spans="2:28" ht="27" customHeight="1" x14ac:dyDescent="0.25">
      <c r="B65" s="133" t="s">
        <v>142</v>
      </c>
      <c r="C65" s="108" t="s">
        <v>150</v>
      </c>
      <c r="D65" s="77"/>
      <c r="E65" s="82"/>
      <c r="F65" s="86"/>
      <c r="G65" s="81"/>
      <c r="H65" s="84"/>
      <c r="I65" s="81"/>
      <c r="J65" s="84"/>
      <c r="K65" s="81"/>
      <c r="L65" s="84"/>
      <c r="M65" s="81"/>
      <c r="N65" s="84"/>
      <c r="O65" s="81"/>
      <c r="P65" s="84"/>
      <c r="Q65" s="81"/>
      <c r="R65" s="84"/>
      <c r="S65" s="81"/>
      <c r="T65" s="84"/>
      <c r="U65" s="81"/>
      <c r="V65" s="84"/>
      <c r="W65" s="81"/>
      <c r="X65" s="84"/>
      <c r="Y65" s="81"/>
      <c r="Z65" s="52"/>
      <c r="AA65" s="31"/>
      <c r="AB65" s="31"/>
    </row>
    <row r="66" spans="2:28" ht="27" customHeight="1" x14ac:dyDescent="0.25">
      <c r="B66" s="133"/>
      <c r="C66" s="113" t="s">
        <v>109</v>
      </c>
      <c r="D66" s="75">
        <v>3</v>
      </c>
      <c r="E66" s="80"/>
      <c r="F66" s="154">
        <v>0.05</v>
      </c>
      <c r="G66" s="120">
        <v>0</v>
      </c>
      <c r="H66" s="120">
        <f>G66*$F66</f>
        <v>0</v>
      </c>
      <c r="I66" s="120">
        <v>0</v>
      </c>
      <c r="J66" s="120">
        <f>I66*$F66</f>
        <v>0</v>
      </c>
      <c r="K66" s="120">
        <v>0</v>
      </c>
      <c r="L66" s="120">
        <f>K66*$F66</f>
        <v>0</v>
      </c>
      <c r="M66" s="120">
        <v>0</v>
      </c>
      <c r="N66" s="120">
        <f>M66*$F66</f>
        <v>0</v>
      </c>
      <c r="O66" s="120">
        <v>0</v>
      </c>
      <c r="P66" s="120">
        <f>O66*$F66</f>
        <v>0</v>
      </c>
      <c r="Q66" s="120">
        <v>0</v>
      </c>
      <c r="R66" s="120">
        <f>Q66*$F66</f>
        <v>0</v>
      </c>
      <c r="S66" s="120">
        <v>0</v>
      </c>
      <c r="T66" s="120">
        <f>S66*$F66</f>
        <v>0</v>
      </c>
      <c r="U66" s="141">
        <v>0</v>
      </c>
      <c r="V66" s="141">
        <f>U66*$F66</f>
        <v>0</v>
      </c>
      <c r="W66" s="141">
        <v>0</v>
      </c>
      <c r="X66" s="141">
        <f>W66*$F66</f>
        <v>0</v>
      </c>
      <c r="Y66" s="120">
        <v>0</v>
      </c>
      <c r="Z66" s="147">
        <f>Y66*$F66</f>
        <v>0</v>
      </c>
      <c r="AA66" s="31"/>
      <c r="AB66" s="31"/>
    </row>
    <row r="67" spans="2:28" ht="27" customHeight="1" x14ac:dyDescent="0.25">
      <c r="B67" s="133"/>
      <c r="C67" s="113" t="s">
        <v>110</v>
      </c>
      <c r="D67" s="75">
        <v>2</v>
      </c>
      <c r="E67" s="80"/>
      <c r="F67" s="155"/>
      <c r="G67" s="121"/>
      <c r="H67" s="121"/>
      <c r="I67" s="121"/>
      <c r="J67" s="121"/>
      <c r="K67" s="121"/>
      <c r="L67" s="121"/>
      <c r="M67" s="121"/>
      <c r="N67" s="121"/>
      <c r="O67" s="121"/>
      <c r="P67" s="121"/>
      <c r="Q67" s="121"/>
      <c r="R67" s="121"/>
      <c r="S67" s="121"/>
      <c r="T67" s="121"/>
      <c r="U67" s="142"/>
      <c r="V67" s="142"/>
      <c r="W67" s="142"/>
      <c r="X67" s="142"/>
      <c r="Y67" s="121"/>
      <c r="Z67" s="148"/>
      <c r="AA67" s="29"/>
      <c r="AB67" s="29"/>
    </row>
    <row r="68" spans="2:28" ht="27" customHeight="1" x14ac:dyDescent="0.25">
      <c r="B68" s="133"/>
      <c r="C68" s="113" t="s">
        <v>111</v>
      </c>
      <c r="D68" s="75">
        <v>1</v>
      </c>
      <c r="E68" s="80"/>
      <c r="F68" s="155"/>
      <c r="G68" s="121"/>
      <c r="H68" s="121"/>
      <c r="I68" s="121"/>
      <c r="J68" s="121"/>
      <c r="K68" s="121"/>
      <c r="L68" s="121"/>
      <c r="M68" s="121"/>
      <c r="N68" s="121"/>
      <c r="O68" s="121"/>
      <c r="P68" s="121"/>
      <c r="Q68" s="121"/>
      <c r="R68" s="121"/>
      <c r="S68" s="121"/>
      <c r="T68" s="121"/>
      <c r="U68" s="142"/>
      <c r="V68" s="142"/>
      <c r="W68" s="142"/>
      <c r="X68" s="142"/>
      <c r="Y68" s="121"/>
      <c r="Z68" s="148"/>
      <c r="AA68" s="29"/>
      <c r="AB68" s="29"/>
    </row>
    <row r="69" spans="2:28" ht="27" customHeight="1" x14ac:dyDescent="0.25">
      <c r="B69" s="133"/>
      <c r="C69" s="113" t="s">
        <v>124</v>
      </c>
      <c r="D69" s="75">
        <v>0</v>
      </c>
      <c r="E69" s="80"/>
      <c r="F69" s="156"/>
      <c r="G69" s="122"/>
      <c r="H69" s="122"/>
      <c r="I69" s="122"/>
      <c r="J69" s="122"/>
      <c r="K69" s="122"/>
      <c r="L69" s="122"/>
      <c r="M69" s="122"/>
      <c r="N69" s="122"/>
      <c r="O69" s="122"/>
      <c r="P69" s="122"/>
      <c r="Q69" s="122"/>
      <c r="R69" s="122"/>
      <c r="S69" s="122"/>
      <c r="T69" s="122"/>
      <c r="U69" s="142"/>
      <c r="V69" s="142"/>
      <c r="W69" s="142"/>
      <c r="X69" s="142"/>
      <c r="Y69" s="122"/>
      <c r="Z69" s="149"/>
      <c r="AA69" s="29"/>
      <c r="AB69" s="29"/>
    </row>
    <row r="70" spans="2:28" ht="27" customHeight="1" x14ac:dyDescent="0.25">
      <c r="B70" s="123" t="s">
        <v>104</v>
      </c>
      <c r="C70" s="109" t="s">
        <v>106</v>
      </c>
      <c r="D70" s="81"/>
      <c r="E70" s="80"/>
      <c r="F70" s="86"/>
      <c r="G70" s="79"/>
      <c r="H70" s="84"/>
      <c r="I70" s="79"/>
      <c r="J70" s="84"/>
      <c r="K70" s="79"/>
      <c r="L70" s="84"/>
      <c r="M70" s="79"/>
      <c r="N70" s="84"/>
      <c r="O70" s="79"/>
      <c r="P70" s="84"/>
      <c r="Q70" s="79"/>
      <c r="R70" s="84"/>
      <c r="S70" s="79"/>
      <c r="T70" s="84"/>
      <c r="U70" s="79"/>
      <c r="V70" s="84"/>
      <c r="W70" s="79"/>
      <c r="X70" s="84"/>
      <c r="Y70" s="79"/>
      <c r="Z70" s="52"/>
      <c r="AA70" s="31"/>
      <c r="AB70" s="31"/>
    </row>
    <row r="71" spans="2:28" ht="27" customHeight="1" x14ac:dyDescent="0.25">
      <c r="B71" s="123"/>
      <c r="C71" s="112" t="s">
        <v>109</v>
      </c>
      <c r="D71" s="79">
        <v>3</v>
      </c>
      <c r="E71" s="80"/>
      <c r="F71" s="154">
        <v>0.05</v>
      </c>
      <c r="G71" s="120">
        <v>1</v>
      </c>
      <c r="H71" s="120">
        <f>G71*$F71</f>
        <v>0.05</v>
      </c>
      <c r="I71" s="120">
        <v>0</v>
      </c>
      <c r="J71" s="120">
        <f>I71*$F71</f>
        <v>0</v>
      </c>
      <c r="K71" s="120">
        <v>0</v>
      </c>
      <c r="L71" s="120">
        <f>K71*$F71</f>
        <v>0</v>
      </c>
      <c r="M71" s="120">
        <v>0</v>
      </c>
      <c r="N71" s="120">
        <f>M71*$F71</f>
        <v>0</v>
      </c>
      <c r="O71" s="120">
        <v>0</v>
      </c>
      <c r="P71" s="120">
        <f>O71*$F71</f>
        <v>0</v>
      </c>
      <c r="Q71" s="120">
        <v>0</v>
      </c>
      <c r="R71" s="120">
        <f>Q71*$F71</f>
        <v>0</v>
      </c>
      <c r="S71" s="120">
        <v>0</v>
      </c>
      <c r="T71" s="120">
        <f>S71*$F71</f>
        <v>0</v>
      </c>
      <c r="U71" s="141">
        <v>0</v>
      </c>
      <c r="V71" s="141">
        <f>U71*$F71</f>
        <v>0</v>
      </c>
      <c r="W71" s="141">
        <v>0</v>
      </c>
      <c r="X71" s="141">
        <f>W71*$F71</f>
        <v>0</v>
      </c>
      <c r="Y71" s="120">
        <v>0</v>
      </c>
      <c r="Z71" s="147">
        <f>Y71*$F71</f>
        <v>0</v>
      </c>
      <c r="AA71" s="31"/>
      <c r="AB71" s="31"/>
    </row>
    <row r="72" spans="2:28" ht="27" customHeight="1" x14ac:dyDescent="0.25">
      <c r="B72" s="123"/>
      <c r="C72" s="112" t="s">
        <v>110</v>
      </c>
      <c r="D72" s="79">
        <v>2</v>
      </c>
      <c r="E72" s="80"/>
      <c r="F72" s="155"/>
      <c r="G72" s="121"/>
      <c r="H72" s="121"/>
      <c r="I72" s="121"/>
      <c r="J72" s="121"/>
      <c r="K72" s="121"/>
      <c r="L72" s="121"/>
      <c r="M72" s="121"/>
      <c r="N72" s="121"/>
      <c r="O72" s="121"/>
      <c r="P72" s="121"/>
      <c r="Q72" s="121"/>
      <c r="R72" s="121"/>
      <c r="S72" s="121"/>
      <c r="T72" s="121"/>
      <c r="U72" s="142"/>
      <c r="V72" s="142"/>
      <c r="W72" s="142"/>
      <c r="X72" s="142"/>
      <c r="Y72" s="121"/>
      <c r="Z72" s="148"/>
      <c r="AA72" s="29"/>
      <c r="AB72" s="29"/>
    </row>
    <row r="73" spans="2:28" ht="27" customHeight="1" x14ac:dyDescent="0.25">
      <c r="B73" s="123"/>
      <c r="C73" s="112" t="s">
        <v>111</v>
      </c>
      <c r="D73" s="79">
        <v>1</v>
      </c>
      <c r="E73" s="80"/>
      <c r="F73" s="155"/>
      <c r="G73" s="121"/>
      <c r="H73" s="121"/>
      <c r="I73" s="121"/>
      <c r="J73" s="121"/>
      <c r="K73" s="121"/>
      <c r="L73" s="121"/>
      <c r="M73" s="121"/>
      <c r="N73" s="121"/>
      <c r="O73" s="121"/>
      <c r="P73" s="121"/>
      <c r="Q73" s="121"/>
      <c r="R73" s="121"/>
      <c r="S73" s="121"/>
      <c r="T73" s="121"/>
      <c r="U73" s="142"/>
      <c r="V73" s="142"/>
      <c r="W73" s="142"/>
      <c r="X73" s="142"/>
      <c r="Y73" s="121"/>
      <c r="Z73" s="148"/>
      <c r="AA73" s="29"/>
      <c r="AB73" s="29"/>
    </row>
    <row r="74" spans="2:28" ht="27" customHeight="1" x14ac:dyDescent="0.25">
      <c r="B74" s="123"/>
      <c r="C74" s="112" t="s">
        <v>40</v>
      </c>
      <c r="D74" s="79">
        <v>0</v>
      </c>
      <c r="E74" s="80"/>
      <c r="F74" s="156"/>
      <c r="G74" s="122"/>
      <c r="H74" s="122"/>
      <c r="I74" s="122"/>
      <c r="J74" s="122"/>
      <c r="K74" s="122"/>
      <c r="L74" s="122"/>
      <c r="M74" s="122"/>
      <c r="N74" s="122"/>
      <c r="O74" s="122"/>
      <c r="P74" s="122"/>
      <c r="Q74" s="122"/>
      <c r="R74" s="122"/>
      <c r="S74" s="122"/>
      <c r="T74" s="122"/>
      <c r="U74" s="142"/>
      <c r="V74" s="142"/>
      <c r="W74" s="142"/>
      <c r="X74" s="142"/>
      <c r="Y74" s="122"/>
      <c r="Z74" s="149"/>
      <c r="AA74" s="29"/>
      <c r="AB74" s="29"/>
    </row>
    <row r="75" spans="2:28" x14ac:dyDescent="0.25">
      <c r="D75" s="25"/>
      <c r="E75" s="25"/>
      <c r="F75" s="25"/>
      <c r="G75" s="25"/>
      <c r="H75" s="25"/>
      <c r="O75" s="25"/>
      <c r="P75" s="25"/>
      <c r="U75" s="32"/>
      <c r="W75" s="33"/>
      <c r="X75" s="32"/>
      <c r="Y75" s="32"/>
      <c r="Z75" s="32"/>
    </row>
    <row r="76" spans="2:28" s="102" customFormat="1" ht="14" x14ac:dyDescent="0.3">
      <c r="B76" s="128" t="s">
        <v>2</v>
      </c>
      <c r="C76" s="129"/>
      <c r="D76" s="129"/>
      <c r="E76" s="130"/>
      <c r="F76" s="100">
        <f>SUM(F41:F74)</f>
        <v>1.0000000000000002</v>
      </c>
      <c r="G76" s="131">
        <f>SUM(H41:H74)</f>
        <v>1.8</v>
      </c>
      <c r="H76" s="132"/>
      <c r="I76" s="131">
        <f>SUM(J41:J74)</f>
        <v>0.15000000000000002</v>
      </c>
      <c r="J76" s="132"/>
      <c r="K76" s="131">
        <f>SUM(L41:L74)</f>
        <v>0.05</v>
      </c>
      <c r="L76" s="132"/>
      <c r="M76" s="131">
        <f>SUM(N41:N74)</f>
        <v>0</v>
      </c>
      <c r="N76" s="132"/>
      <c r="O76" s="131">
        <f>SUM(P41:P74)</f>
        <v>0</v>
      </c>
      <c r="P76" s="132"/>
      <c r="Q76" s="131">
        <f>SUM(R41:R74)</f>
        <v>0</v>
      </c>
      <c r="R76" s="132"/>
      <c r="S76" s="131">
        <f>SUM(T41:T74)</f>
        <v>0</v>
      </c>
      <c r="T76" s="132"/>
      <c r="U76" s="131">
        <f>SUM(V41:V74)</f>
        <v>0</v>
      </c>
      <c r="V76" s="132"/>
      <c r="W76" s="131">
        <f>SUM(X41:X74)</f>
        <v>0</v>
      </c>
      <c r="X76" s="132"/>
      <c r="Y76" s="145">
        <f t="shared" ref="Y76" si="9">SUM(Z41:Z74)</f>
        <v>0</v>
      </c>
      <c r="Z76" s="146"/>
      <c r="AA76" s="101"/>
      <c r="AB76" s="101"/>
    </row>
    <row r="77" spans="2:28" x14ac:dyDescent="0.25">
      <c r="F77" s="25"/>
      <c r="G77" s="25"/>
      <c r="O77" s="25"/>
    </row>
    <row r="78" spans="2:28" x14ac:dyDescent="0.25"/>
    <row r="79" spans="2:28" x14ac:dyDescent="0.25"/>
    <row r="80" spans="2: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sheetData>
  <mergeCells count="331">
    <mergeCell ref="M51:M54"/>
    <mergeCell ref="N51:N54"/>
    <mergeCell ref="O51:O54"/>
    <mergeCell ref="P51:P54"/>
    <mergeCell ref="Y51:Y54"/>
    <mergeCell ref="Z51:Z54"/>
    <mergeCell ref="V46:V49"/>
    <mergeCell ref="W46:W49"/>
    <mergeCell ref="X46:X49"/>
    <mergeCell ref="Y46:Y49"/>
    <mergeCell ref="Z46:Z49"/>
    <mergeCell ref="Q51:Q54"/>
    <mergeCell ref="R51:R54"/>
    <mergeCell ref="S51:S54"/>
    <mergeCell ref="T51:T54"/>
    <mergeCell ref="T46:T49"/>
    <mergeCell ref="U46:U49"/>
    <mergeCell ref="M46:M49"/>
    <mergeCell ref="V51:V54"/>
    <mergeCell ref="N46:N49"/>
    <mergeCell ref="O46:O49"/>
    <mergeCell ref="P46:P49"/>
    <mergeCell ref="Q46:Q49"/>
    <mergeCell ref="R46:R49"/>
    <mergeCell ref="O66:O69"/>
    <mergeCell ref="P66:P69"/>
    <mergeCell ref="Q66:Q69"/>
    <mergeCell ref="R66:R69"/>
    <mergeCell ref="S66:S69"/>
    <mergeCell ref="T66:T69"/>
    <mergeCell ref="U66:U69"/>
    <mergeCell ref="V66:V69"/>
    <mergeCell ref="Q61:Q64"/>
    <mergeCell ref="R61:R64"/>
    <mergeCell ref="S61:S64"/>
    <mergeCell ref="T61:T64"/>
    <mergeCell ref="U61:U64"/>
    <mergeCell ref="V61:V64"/>
    <mergeCell ref="O76:P76"/>
    <mergeCell ref="Q76:R76"/>
    <mergeCell ref="S76:T76"/>
    <mergeCell ref="U76:V76"/>
    <mergeCell ref="Q71:Q74"/>
    <mergeCell ref="R71:R74"/>
    <mergeCell ref="S71:S74"/>
    <mergeCell ref="T71:T74"/>
    <mergeCell ref="U71:U74"/>
    <mergeCell ref="V71:V74"/>
    <mergeCell ref="G76:H76"/>
    <mergeCell ref="I76:J76"/>
    <mergeCell ref="K76:L76"/>
    <mergeCell ref="M76:N76"/>
    <mergeCell ref="O4:P4"/>
    <mergeCell ref="O11:O14"/>
    <mergeCell ref="P11:P14"/>
    <mergeCell ref="O41:O44"/>
    <mergeCell ref="P41:P44"/>
    <mergeCell ref="O61:O64"/>
    <mergeCell ref="P61:P64"/>
    <mergeCell ref="O71:O74"/>
    <mergeCell ref="P71:P74"/>
    <mergeCell ref="M61:M64"/>
    <mergeCell ref="N61:N64"/>
    <mergeCell ref="M66:M69"/>
    <mergeCell ref="N66:N69"/>
    <mergeCell ref="M71:M74"/>
    <mergeCell ref="N71:N74"/>
    <mergeCell ref="M31:M34"/>
    <mergeCell ref="N31:N34"/>
    <mergeCell ref="M41:M44"/>
    <mergeCell ref="M56:M59"/>
    <mergeCell ref="L71:L74"/>
    <mergeCell ref="L51:L54"/>
    <mergeCell ref="I61:I64"/>
    <mergeCell ref="J61:J64"/>
    <mergeCell ref="I66:I69"/>
    <mergeCell ref="J66:J69"/>
    <mergeCell ref="I71:I74"/>
    <mergeCell ref="J71:J74"/>
    <mergeCell ref="K31:K34"/>
    <mergeCell ref="L31:L34"/>
    <mergeCell ref="K41:K44"/>
    <mergeCell ref="L41:L44"/>
    <mergeCell ref="K56:K59"/>
    <mergeCell ref="L56:L59"/>
    <mergeCell ref="K61:K64"/>
    <mergeCell ref="L61:L64"/>
    <mergeCell ref="K66:K69"/>
    <mergeCell ref="L66:L69"/>
    <mergeCell ref="K46:K49"/>
    <mergeCell ref="L46:L49"/>
    <mergeCell ref="K39:L39"/>
    <mergeCell ref="I56:I59"/>
    <mergeCell ref="J56:J59"/>
    <mergeCell ref="I46:I49"/>
    <mergeCell ref="J46:J49"/>
    <mergeCell ref="I51:I54"/>
    <mergeCell ref="J51:J54"/>
    <mergeCell ref="K71:K74"/>
    <mergeCell ref="K51:K54"/>
    <mergeCell ref="G71:G74"/>
    <mergeCell ref="H71:H74"/>
    <mergeCell ref="G31:G34"/>
    <mergeCell ref="H31:H34"/>
    <mergeCell ref="G41:G44"/>
    <mergeCell ref="H41:H44"/>
    <mergeCell ref="G56:G59"/>
    <mergeCell ref="H56:H59"/>
    <mergeCell ref="I31:I34"/>
    <mergeCell ref="J31:J34"/>
    <mergeCell ref="I41:I44"/>
    <mergeCell ref="J41:J44"/>
    <mergeCell ref="G4:H4"/>
    <mergeCell ref="G6:G9"/>
    <mergeCell ref="H6:H9"/>
    <mergeCell ref="G11:G14"/>
    <mergeCell ref="H11:H14"/>
    <mergeCell ref="G61:G64"/>
    <mergeCell ref="H61:H64"/>
    <mergeCell ref="G66:G69"/>
    <mergeCell ref="H66:H69"/>
    <mergeCell ref="G46:G49"/>
    <mergeCell ref="H46:H49"/>
    <mergeCell ref="G51:G54"/>
    <mergeCell ref="H51:H54"/>
    <mergeCell ref="G39:H39"/>
    <mergeCell ref="B76:E76"/>
    <mergeCell ref="B65:B69"/>
    <mergeCell ref="B40:B44"/>
    <mergeCell ref="B70:B74"/>
    <mergeCell ref="B55:B59"/>
    <mergeCell ref="B60:B64"/>
    <mergeCell ref="F61:F64"/>
    <mergeCell ref="F66:F69"/>
    <mergeCell ref="F71:F74"/>
    <mergeCell ref="F41:F44"/>
    <mergeCell ref="F56:F59"/>
    <mergeCell ref="B45:B49"/>
    <mergeCell ref="F46:F49"/>
    <mergeCell ref="B50:B54"/>
    <mergeCell ref="F51:F54"/>
    <mergeCell ref="Z16:Z19"/>
    <mergeCell ref="W21:W24"/>
    <mergeCell ref="X21:X24"/>
    <mergeCell ref="Y21:Y24"/>
    <mergeCell ref="Y31:Y34"/>
    <mergeCell ref="Z31:Z34"/>
    <mergeCell ref="Y41:Y44"/>
    <mergeCell ref="Z41:Z44"/>
    <mergeCell ref="Z11:Z14"/>
    <mergeCell ref="Z21:Z24"/>
    <mergeCell ref="Y16:Y19"/>
    <mergeCell ref="Y26:Y29"/>
    <mergeCell ref="Z26:Z29"/>
    <mergeCell ref="Y36:Z36"/>
    <mergeCell ref="O56:O59"/>
    <mergeCell ref="P56:P59"/>
    <mergeCell ref="Q56:Q59"/>
    <mergeCell ref="R56:R59"/>
    <mergeCell ref="S56:S59"/>
    <mergeCell ref="X31:X34"/>
    <mergeCell ref="W31:W34"/>
    <mergeCell ref="Q16:Q19"/>
    <mergeCell ref="R16:R19"/>
    <mergeCell ref="S16:S19"/>
    <mergeCell ref="T16:T19"/>
    <mergeCell ref="U16:U19"/>
    <mergeCell ref="W51:W54"/>
    <mergeCell ref="X51:X54"/>
    <mergeCell ref="W56:W59"/>
    <mergeCell ref="P16:P19"/>
    <mergeCell ref="W26:W29"/>
    <mergeCell ref="X26:X29"/>
    <mergeCell ref="V16:V19"/>
    <mergeCell ref="W16:W19"/>
    <mergeCell ref="X16:X19"/>
    <mergeCell ref="S46:S49"/>
    <mergeCell ref="U36:V36"/>
    <mergeCell ref="O39:P39"/>
    <mergeCell ref="W4:X4"/>
    <mergeCell ref="W11:W14"/>
    <mergeCell ref="X11:X14"/>
    <mergeCell ref="I4:J4"/>
    <mergeCell ref="I6:I9"/>
    <mergeCell ref="J6:J9"/>
    <mergeCell ref="I11:I14"/>
    <mergeCell ref="J11:J14"/>
    <mergeCell ref="Y4:Z4"/>
    <mergeCell ref="W6:W9"/>
    <mergeCell ref="X6:X9"/>
    <mergeCell ref="Y6:Y9"/>
    <mergeCell ref="Z6:Z9"/>
    <mergeCell ref="M4:N4"/>
    <mergeCell ref="M6:M9"/>
    <mergeCell ref="N6:N9"/>
    <mergeCell ref="M11:M14"/>
    <mergeCell ref="N11:N14"/>
    <mergeCell ref="Q4:R4"/>
    <mergeCell ref="S4:T4"/>
    <mergeCell ref="U4:V4"/>
    <mergeCell ref="O6:O9"/>
    <mergeCell ref="K4:L4"/>
    <mergeCell ref="Y11:Y14"/>
    <mergeCell ref="U11:U14"/>
    <mergeCell ref="K6:K9"/>
    <mergeCell ref="L6:L9"/>
    <mergeCell ref="K11:K14"/>
    <mergeCell ref="L11:L14"/>
    <mergeCell ref="L16:L19"/>
    <mergeCell ref="M16:M19"/>
    <mergeCell ref="R6:R9"/>
    <mergeCell ref="N16:N19"/>
    <mergeCell ref="O16:O19"/>
    <mergeCell ref="P6:P9"/>
    <mergeCell ref="Q6:Q9"/>
    <mergeCell ref="Q11:Q14"/>
    <mergeCell ref="R11:R14"/>
    <mergeCell ref="S11:S14"/>
    <mergeCell ref="T11:T14"/>
    <mergeCell ref="Y56:Y59"/>
    <mergeCell ref="Y39:Z39"/>
    <mergeCell ref="M26:M29"/>
    <mergeCell ref="M39:N39"/>
    <mergeCell ref="S39:T39"/>
    <mergeCell ref="U39:V39"/>
    <mergeCell ref="W41:W44"/>
    <mergeCell ref="W36:X36"/>
    <mergeCell ref="X41:X44"/>
    <mergeCell ref="V41:V44"/>
    <mergeCell ref="O36:P36"/>
    <mergeCell ref="Q36:R36"/>
    <mergeCell ref="S36:T36"/>
    <mergeCell ref="X56:X59"/>
    <mergeCell ref="T56:T59"/>
    <mergeCell ref="U56:U59"/>
    <mergeCell ref="V56:V59"/>
    <mergeCell ref="S31:S34"/>
    <mergeCell ref="T31:T34"/>
    <mergeCell ref="U31:U34"/>
    <mergeCell ref="V31:V34"/>
    <mergeCell ref="N41:N44"/>
    <mergeCell ref="N56:N59"/>
    <mergeCell ref="U51:U54"/>
    <mergeCell ref="Z56:Z59"/>
    <mergeCell ref="S6:S9"/>
    <mergeCell ref="T6:T9"/>
    <mergeCell ref="U6:U9"/>
    <mergeCell ref="V6:V9"/>
    <mergeCell ref="V11:V14"/>
    <mergeCell ref="O31:O34"/>
    <mergeCell ref="P31:P34"/>
    <mergeCell ref="Q31:Q34"/>
    <mergeCell ref="R31:R34"/>
    <mergeCell ref="Q26:Q29"/>
    <mergeCell ref="R26:R29"/>
    <mergeCell ref="S26:S29"/>
    <mergeCell ref="T26:T29"/>
    <mergeCell ref="U26:U29"/>
    <mergeCell ref="V26:V29"/>
    <mergeCell ref="V21:V24"/>
    <mergeCell ref="O26:O29"/>
    <mergeCell ref="P26:P29"/>
    <mergeCell ref="R21:R24"/>
    <mergeCell ref="S21:S24"/>
    <mergeCell ref="T21:T24"/>
    <mergeCell ref="U21:U24"/>
    <mergeCell ref="W39:X39"/>
    <mergeCell ref="W76:X76"/>
    <mergeCell ref="Y76:Z76"/>
    <mergeCell ref="W61:W64"/>
    <mergeCell ref="X61:X64"/>
    <mergeCell ref="Y61:Y64"/>
    <mergeCell ref="Z61:Z64"/>
    <mergeCell ref="W66:W69"/>
    <mergeCell ref="X66:X69"/>
    <mergeCell ref="Y66:Y69"/>
    <mergeCell ref="Z66:Z69"/>
    <mergeCell ref="W71:W74"/>
    <mergeCell ref="X71:X74"/>
    <mergeCell ref="Y71:Y74"/>
    <mergeCell ref="Z71:Z74"/>
    <mergeCell ref="N26:N29"/>
    <mergeCell ref="M36:N36"/>
    <mergeCell ref="T41:T44"/>
    <mergeCell ref="U41:U44"/>
    <mergeCell ref="I39:J39"/>
    <mergeCell ref="Q39:R39"/>
    <mergeCell ref="Q41:Q44"/>
    <mergeCell ref="R41:R44"/>
    <mergeCell ref="S41:S44"/>
    <mergeCell ref="M21:M24"/>
    <mergeCell ref="N21:N24"/>
    <mergeCell ref="O21:O24"/>
    <mergeCell ref="P21:P24"/>
    <mergeCell ref="Q21:Q24"/>
    <mergeCell ref="F31:F34"/>
    <mergeCell ref="B30:B34"/>
    <mergeCell ref="B1:D1"/>
    <mergeCell ref="B38:C38"/>
    <mergeCell ref="B3:C3"/>
    <mergeCell ref="B20:B24"/>
    <mergeCell ref="F21:F24"/>
    <mergeCell ref="G21:G24"/>
    <mergeCell ref="H21:H24"/>
    <mergeCell ref="I21:I24"/>
    <mergeCell ref="I16:I19"/>
    <mergeCell ref="B5:B9"/>
    <mergeCell ref="B10:B14"/>
    <mergeCell ref="F6:F9"/>
    <mergeCell ref="F11:F14"/>
    <mergeCell ref="B15:B19"/>
    <mergeCell ref="F16:F19"/>
    <mergeCell ref="G16:G19"/>
    <mergeCell ref="H16:H19"/>
    <mergeCell ref="J16:J19"/>
    <mergeCell ref="K16:K19"/>
    <mergeCell ref="B25:B29"/>
    <mergeCell ref="F26:F29"/>
    <mergeCell ref="G26:G29"/>
    <mergeCell ref="H26:H29"/>
    <mergeCell ref="I26:I29"/>
    <mergeCell ref="B36:E36"/>
    <mergeCell ref="G36:H36"/>
    <mergeCell ref="I36:J36"/>
    <mergeCell ref="K36:L36"/>
    <mergeCell ref="J21:J24"/>
    <mergeCell ref="K21:K24"/>
    <mergeCell ref="L21:L24"/>
    <mergeCell ref="J26:J29"/>
    <mergeCell ref="K26:K29"/>
    <mergeCell ref="L26:L29"/>
  </mergeCells>
  <conditionalFormatting sqref="D5:H5 E10:H10 D7:F9 D30:H30 E11:E14 D31:E34 B55:H55 D41:E44 E60:H60 B56:E59 E65:H65 E61:E64 E70:H70 E66:E69 E71:E74 D38:F38 D6:G6 D40:Z40">
    <cfRule type="expression" dxfId="279" priority="588">
      <formula>#REF!="Yes"</formula>
    </cfRule>
  </conditionalFormatting>
  <conditionalFormatting sqref="F76:G76 I76 K76 M76 O76 Q76 S76 U76 W76 Y76">
    <cfRule type="expression" dxfId="278" priority="587">
      <formula>#REF!="Yes"</formula>
    </cfRule>
  </conditionalFormatting>
  <conditionalFormatting sqref="G11:H11">
    <cfRule type="expression" dxfId="277" priority="586">
      <formula>#REF!="Yes"</formula>
    </cfRule>
  </conditionalFormatting>
  <conditionalFormatting sqref="G31:H31 B3">
    <cfRule type="expression" dxfId="276" priority="585">
      <formula>#REF!="Yes"</formula>
    </cfRule>
  </conditionalFormatting>
  <conditionalFormatting sqref="G56:H56">
    <cfRule type="expression" dxfId="275" priority="583">
      <formula>#REF!="Yes"</formula>
    </cfRule>
  </conditionalFormatting>
  <conditionalFormatting sqref="G61:H61">
    <cfRule type="expression" dxfId="274" priority="582">
      <formula>#REF!="Yes"</formula>
    </cfRule>
  </conditionalFormatting>
  <conditionalFormatting sqref="G66:H66">
    <cfRule type="expression" dxfId="273" priority="581">
      <formula>#REF!="Yes"</formula>
    </cfRule>
  </conditionalFormatting>
  <conditionalFormatting sqref="G71:H71">
    <cfRule type="expression" dxfId="272" priority="580">
      <formula>#REF!="Yes"</formula>
    </cfRule>
  </conditionalFormatting>
  <conditionalFormatting sqref="I5:J5 I10:J10 I30:J30 I55:J55 I60:J60 I65:J65 I70:J70 I6">
    <cfRule type="expression" dxfId="271" priority="579">
      <formula>#REF!="Yes"</formula>
    </cfRule>
  </conditionalFormatting>
  <conditionalFormatting sqref="AA31:AB31">
    <cfRule type="expression" dxfId="270" priority="486">
      <formula>#REF!="Yes"</formula>
    </cfRule>
  </conditionalFormatting>
  <conditionalFormatting sqref="S5:T5 S10:T10 S30:T30 S55:T55 S60:T60 S65:T65 S70:T70 S6">
    <cfRule type="expression" dxfId="269" priority="534">
      <formula>#REF!="Yes"</formula>
    </cfRule>
  </conditionalFormatting>
  <conditionalFormatting sqref="K5:L5 K10:L10 K30:L30 K55:L55 K60:L60 K65:L65 K70:L70 K6">
    <cfRule type="expression" dxfId="268" priority="570">
      <formula>#REF!="Yes"</formula>
    </cfRule>
  </conditionalFormatting>
  <conditionalFormatting sqref="AA70:AB70 AA65:AB65 AA60:AB60 AA55:AB55 AA40:AB40 AA30:AB30 AA10:AB10 AA5:AB6">
    <cfRule type="expression" dxfId="267" priority="489">
      <formula>#REF!="Yes"</formula>
    </cfRule>
  </conditionalFormatting>
  <conditionalFormatting sqref="U5:V5 U10:V10 U30:V30 U55:V55 U60:V60 U65:V65 U70:V70 U6">
    <cfRule type="expression" dxfId="266" priority="525">
      <formula>#REF!="Yes"</formula>
    </cfRule>
  </conditionalFormatting>
  <conditionalFormatting sqref="M5:N5 M10:N10 M30:N30 M55:N55 M60:N60 M65:N65 M70:N70 M6">
    <cfRule type="expression" dxfId="265" priority="561">
      <formula>#REF!="Yes"</formula>
    </cfRule>
  </conditionalFormatting>
  <conditionalFormatting sqref="W5:X5 W10:X10 W30:X30 W55:X55 W60:X60 W65:X65 W70:X70 W6">
    <cfRule type="expression" dxfId="264" priority="516">
      <formula>#REF!="Yes"</formula>
    </cfRule>
  </conditionalFormatting>
  <conditionalFormatting sqref="O5:P5 O10:P10 O30:P30 O55:P55 O60:P60 O65:P65 O70:P70 O6">
    <cfRule type="expression" dxfId="263" priority="552">
      <formula>#REF!="Yes"</formula>
    </cfRule>
  </conditionalFormatting>
  <conditionalFormatting sqref="AA61:AB61">
    <cfRule type="expression" dxfId="262" priority="483">
      <formula>#REF!="Yes"</formula>
    </cfRule>
  </conditionalFormatting>
  <conditionalFormatting sqref="Y5:Z6 Y10:Z10 Y30:Z30 Y55 Y60:Z60 Y65:Z65 Y70:Z70">
    <cfRule type="expression" dxfId="261" priority="507">
      <formula>#REF!="Yes"</formula>
    </cfRule>
  </conditionalFormatting>
  <conditionalFormatting sqref="Q5:R5 Q10:R10 Q30:R30 Q55:R55 Q60:R60 Q65:R65 Q70:R70 Q6">
    <cfRule type="expression" dxfId="260" priority="543">
      <formula>#REF!="Yes"</formula>
    </cfRule>
  </conditionalFormatting>
  <conditionalFormatting sqref="O11:P11">
    <cfRule type="expression" dxfId="259" priority="414">
      <formula>#REF!="Yes"</formula>
    </cfRule>
  </conditionalFormatting>
  <conditionalFormatting sqref="O66:P66">
    <cfRule type="expression" dxfId="258" priority="349">
      <formula>#REF!="Yes"</formula>
    </cfRule>
  </conditionalFormatting>
  <conditionalFormatting sqref="I11:J11">
    <cfRule type="expression" dxfId="257" priority="417">
      <formula>#REF!="Yes"</formula>
    </cfRule>
  </conditionalFormatting>
  <conditionalFormatting sqref="I66:J66">
    <cfRule type="expression" dxfId="256" priority="352">
      <formula>#REF!="Yes"</formula>
    </cfRule>
  </conditionalFormatting>
  <conditionalFormatting sqref="AA11:AB11">
    <cfRule type="expression" dxfId="255" priority="487">
      <formula>#REF!="Yes"</formula>
    </cfRule>
  </conditionalFormatting>
  <conditionalFormatting sqref="AA41:AB41">
    <cfRule type="expression" dxfId="254" priority="485">
      <formula>#REF!="Yes"</formula>
    </cfRule>
  </conditionalFormatting>
  <conditionalFormatting sqref="AA56:AB56">
    <cfRule type="expression" dxfId="253" priority="484">
      <formula>#REF!="Yes"</formula>
    </cfRule>
  </conditionalFormatting>
  <conditionalFormatting sqref="AA66:AB66">
    <cfRule type="expression" dxfId="252" priority="482">
      <formula>#REF!="Yes"</formula>
    </cfRule>
  </conditionalFormatting>
  <conditionalFormatting sqref="AA71:AB71">
    <cfRule type="expression" dxfId="251" priority="481">
      <formula>#REF!="Yes"</formula>
    </cfRule>
  </conditionalFormatting>
  <conditionalFormatting sqref="O41">
    <cfRule type="expression" dxfId="250" priority="388">
      <formula>#REF!="Yes"</formula>
    </cfRule>
  </conditionalFormatting>
  <conditionalFormatting sqref="Q31:R31">
    <cfRule type="expression" dxfId="249" priority="400">
      <formula>#REF!="Yes"</formula>
    </cfRule>
  </conditionalFormatting>
  <conditionalFormatting sqref="S11:T11">
    <cfRule type="expression" dxfId="248" priority="412">
      <formula>#REF!="Yes"</formula>
    </cfRule>
  </conditionalFormatting>
  <conditionalFormatting sqref="K66:L66">
    <cfRule type="expression" dxfId="247" priority="351">
      <formula>#REF!="Yes"</formula>
    </cfRule>
  </conditionalFormatting>
  <conditionalFormatting sqref="M66:N66">
    <cfRule type="expression" dxfId="246" priority="350">
      <formula>#REF!="Yes"</formula>
    </cfRule>
  </conditionalFormatting>
  <conditionalFormatting sqref="B5:C9">
    <cfRule type="expression" dxfId="245" priority="424">
      <formula>#REF!="Yes"</formula>
    </cfRule>
  </conditionalFormatting>
  <conditionalFormatting sqref="Q66:R66">
    <cfRule type="expression" dxfId="244" priority="348">
      <formula>#REF!="Yes"</formula>
    </cfRule>
  </conditionalFormatting>
  <conditionalFormatting sqref="B10:D10 B11:B14 D11:D14">
    <cfRule type="expression" dxfId="243" priority="423">
      <formula>#REF!="Yes"</formula>
    </cfRule>
  </conditionalFormatting>
  <conditionalFormatting sqref="B30:C34 B38">
    <cfRule type="expression" dxfId="242" priority="422">
      <formula>#REF!="Yes"</formula>
    </cfRule>
  </conditionalFormatting>
  <conditionalFormatting sqref="B40:C44">
    <cfRule type="expression" dxfId="241" priority="421">
      <formula>#REF!="Yes"</formula>
    </cfRule>
  </conditionalFormatting>
  <conditionalFormatting sqref="B60:D64">
    <cfRule type="expression" dxfId="240" priority="420">
      <formula>#REF!="Yes"</formula>
    </cfRule>
  </conditionalFormatting>
  <conditionalFormatting sqref="B65:D69">
    <cfRule type="expression" dxfId="239" priority="419">
      <formula>#REF!="Yes"</formula>
    </cfRule>
  </conditionalFormatting>
  <conditionalFormatting sqref="B70:D70 B71:B74 D71:D74">
    <cfRule type="expression" dxfId="238" priority="418">
      <formula>#REF!="Yes"</formula>
    </cfRule>
  </conditionalFormatting>
  <conditionalFormatting sqref="K11:L11">
    <cfRule type="expression" dxfId="237" priority="416">
      <formula>#REF!="Yes"</formula>
    </cfRule>
  </conditionalFormatting>
  <conditionalFormatting sqref="M11:N11">
    <cfRule type="expression" dxfId="236" priority="415">
      <formula>#REF!="Yes"</formula>
    </cfRule>
  </conditionalFormatting>
  <conditionalFormatting sqref="Q11:R11">
    <cfRule type="expression" dxfId="235" priority="413">
      <formula>#REF!="Yes"</formula>
    </cfRule>
  </conditionalFormatting>
  <conditionalFormatting sqref="U11:V11">
    <cfRule type="expression" dxfId="234" priority="411">
      <formula>#REF!="Yes"</formula>
    </cfRule>
  </conditionalFormatting>
  <conditionalFormatting sqref="W11:X11">
    <cfRule type="expression" dxfId="233" priority="410">
      <formula>#REF!="Yes"</formula>
    </cfRule>
  </conditionalFormatting>
  <conditionalFormatting sqref="Y11:Z11">
    <cfRule type="expression" dxfId="232" priority="409">
      <formula>#REF!="Yes"</formula>
    </cfRule>
  </conditionalFormatting>
  <conditionalFormatting sqref="I31:J31">
    <cfRule type="expression" dxfId="231" priority="404">
      <formula>#REF!="Yes"</formula>
    </cfRule>
  </conditionalFormatting>
  <conditionalFormatting sqref="K31:L31">
    <cfRule type="expression" dxfId="230" priority="403">
      <formula>#REF!="Yes"</formula>
    </cfRule>
  </conditionalFormatting>
  <conditionalFormatting sqref="M31:N31">
    <cfRule type="expression" dxfId="229" priority="402">
      <formula>#REF!="Yes"</formula>
    </cfRule>
  </conditionalFormatting>
  <conditionalFormatting sqref="O31:P31">
    <cfRule type="expression" dxfId="228" priority="401">
      <formula>#REF!="Yes"</formula>
    </cfRule>
  </conditionalFormatting>
  <conditionalFormatting sqref="S31:T31">
    <cfRule type="expression" dxfId="227" priority="399">
      <formula>#REF!="Yes"</formula>
    </cfRule>
  </conditionalFormatting>
  <conditionalFormatting sqref="U31:V31">
    <cfRule type="expression" dxfId="226" priority="398">
      <formula>#REF!="Yes"</formula>
    </cfRule>
  </conditionalFormatting>
  <conditionalFormatting sqref="W31:X31">
    <cfRule type="expression" dxfId="225" priority="397">
      <formula>#REF!="Yes"</formula>
    </cfRule>
  </conditionalFormatting>
  <conditionalFormatting sqref="Y31:Z31">
    <cfRule type="expression" dxfId="224" priority="396">
      <formula>#REF!="Yes"</formula>
    </cfRule>
  </conditionalFormatting>
  <conditionalFormatting sqref="I41">
    <cfRule type="expression" dxfId="223" priority="391">
      <formula>#REF!="Yes"</formula>
    </cfRule>
  </conditionalFormatting>
  <conditionalFormatting sqref="K41">
    <cfRule type="expression" dxfId="222" priority="390">
      <formula>#REF!="Yes"</formula>
    </cfRule>
  </conditionalFormatting>
  <conditionalFormatting sqref="M41">
    <cfRule type="expression" dxfId="221" priority="389">
      <formula>#REF!="Yes"</formula>
    </cfRule>
  </conditionalFormatting>
  <conditionalFormatting sqref="Q41">
    <cfRule type="expression" dxfId="220" priority="387">
      <formula>#REF!="Yes"</formula>
    </cfRule>
  </conditionalFormatting>
  <conditionalFormatting sqref="S41">
    <cfRule type="expression" dxfId="219" priority="386">
      <formula>#REF!="Yes"</formula>
    </cfRule>
  </conditionalFormatting>
  <conditionalFormatting sqref="U41">
    <cfRule type="expression" dxfId="218" priority="385">
      <formula>#REF!="Yes"</formula>
    </cfRule>
  </conditionalFormatting>
  <conditionalFormatting sqref="W41">
    <cfRule type="expression" dxfId="217" priority="384">
      <formula>#REF!="Yes"</formula>
    </cfRule>
  </conditionalFormatting>
  <conditionalFormatting sqref="Y41">
    <cfRule type="expression" dxfId="216" priority="383">
      <formula>#REF!="Yes"</formula>
    </cfRule>
  </conditionalFormatting>
  <conditionalFormatting sqref="I56:J56">
    <cfRule type="expression" dxfId="215" priority="378">
      <formula>#REF!="Yes"</formula>
    </cfRule>
  </conditionalFormatting>
  <conditionalFormatting sqref="K56:L56">
    <cfRule type="expression" dxfId="214" priority="377">
      <formula>#REF!="Yes"</formula>
    </cfRule>
  </conditionalFormatting>
  <conditionalFormatting sqref="M56:N56">
    <cfRule type="expression" dxfId="213" priority="376">
      <formula>#REF!="Yes"</formula>
    </cfRule>
  </conditionalFormatting>
  <conditionalFormatting sqref="O56:P56">
    <cfRule type="expression" dxfId="212" priority="375">
      <formula>#REF!="Yes"</formula>
    </cfRule>
  </conditionalFormatting>
  <conditionalFormatting sqref="Q56:R56">
    <cfRule type="expression" dxfId="211" priority="374">
      <formula>#REF!="Yes"</formula>
    </cfRule>
  </conditionalFormatting>
  <conditionalFormatting sqref="S56:T56">
    <cfRule type="expression" dxfId="210" priority="373">
      <formula>#REF!="Yes"</formula>
    </cfRule>
  </conditionalFormatting>
  <conditionalFormatting sqref="U56:V56">
    <cfRule type="expression" dxfId="209" priority="372">
      <formula>#REF!="Yes"</formula>
    </cfRule>
  </conditionalFormatting>
  <conditionalFormatting sqref="W56:X56">
    <cfRule type="expression" dxfId="208" priority="371">
      <formula>#REF!="Yes"</formula>
    </cfRule>
  </conditionalFormatting>
  <conditionalFormatting sqref="Y56">
    <cfRule type="expression" dxfId="207" priority="370">
      <formula>#REF!="Yes"</formula>
    </cfRule>
  </conditionalFormatting>
  <conditionalFormatting sqref="I61:J61">
    <cfRule type="expression" dxfId="206" priority="365">
      <formula>#REF!="Yes"</formula>
    </cfRule>
  </conditionalFormatting>
  <conditionalFormatting sqref="K61:L61">
    <cfRule type="expression" dxfId="205" priority="364">
      <formula>#REF!="Yes"</formula>
    </cfRule>
  </conditionalFormatting>
  <conditionalFormatting sqref="M61:N61">
    <cfRule type="expression" dxfId="204" priority="363">
      <formula>#REF!="Yes"</formula>
    </cfRule>
  </conditionalFormatting>
  <conditionalFormatting sqref="O61:P61">
    <cfRule type="expression" dxfId="203" priority="362">
      <formula>#REF!="Yes"</formula>
    </cfRule>
  </conditionalFormatting>
  <conditionalFormatting sqref="Q61:R61">
    <cfRule type="expression" dxfId="202" priority="361">
      <formula>#REF!="Yes"</formula>
    </cfRule>
  </conditionalFormatting>
  <conditionalFormatting sqref="S61:T61">
    <cfRule type="expression" dxfId="201" priority="360">
      <formula>#REF!="Yes"</formula>
    </cfRule>
  </conditionalFormatting>
  <conditionalFormatting sqref="U61:V61">
    <cfRule type="expression" dxfId="200" priority="359">
      <formula>#REF!="Yes"</formula>
    </cfRule>
  </conditionalFormatting>
  <conditionalFormatting sqref="W61:X61">
    <cfRule type="expression" dxfId="199" priority="358">
      <formula>#REF!="Yes"</formula>
    </cfRule>
  </conditionalFormatting>
  <conditionalFormatting sqref="Y61:Z61">
    <cfRule type="expression" dxfId="198" priority="357">
      <formula>#REF!="Yes"</formula>
    </cfRule>
  </conditionalFormatting>
  <conditionalFormatting sqref="S66:T66">
    <cfRule type="expression" dxfId="197" priority="347">
      <formula>#REF!="Yes"</formula>
    </cfRule>
  </conditionalFormatting>
  <conditionalFormatting sqref="U66:V66">
    <cfRule type="expression" dxfId="196" priority="346">
      <formula>#REF!="Yes"</formula>
    </cfRule>
  </conditionalFormatting>
  <conditionalFormatting sqref="W66:X66">
    <cfRule type="expression" dxfId="195" priority="345">
      <formula>#REF!="Yes"</formula>
    </cfRule>
  </conditionalFormatting>
  <conditionalFormatting sqref="Y66:Z66">
    <cfRule type="expression" dxfId="194" priority="344">
      <formula>#REF!="Yes"</formula>
    </cfRule>
  </conditionalFormatting>
  <conditionalFormatting sqref="I71:J71">
    <cfRule type="expression" dxfId="193" priority="339">
      <formula>#REF!="Yes"</formula>
    </cfRule>
  </conditionalFormatting>
  <conditionalFormatting sqref="K71:L71">
    <cfRule type="expression" dxfId="192" priority="338">
      <formula>#REF!="Yes"</formula>
    </cfRule>
  </conditionalFormatting>
  <conditionalFormatting sqref="M71:N71">
    <cfRule type="expression" dxfId="191" priority="337">
      <formula>#REF!="Yes"</formula>
    </cfRule>
  </conditionalFormatting>
  <conditionalFormatting sqref="O71:P71">
    <cfRule type="expression" dxfId="190" priority="336">
      <formula>#REF!="Yes"</formula>
    </cfRule>
  </conditionalFormatting>
  <conditionalFormatting sqref="Q71:R71">
    <cfRule type="expression" dxfId="189" priority="335">
      <formula>#REF!="Yes"</formula>
    </cfRule>
  </conditionalFormatting>
  <conditionalFormatting sqref="S71:T71">
    <cfRule type="expression" dxfId="188" priority="334">
      <formula>#REF!="Yes"</formula>
    </cfRule>
  </conditionalFormatting>
  <conditionalFormatting sqref="U71:V71">
    <cfRule type="expression" dxfId="187" priority="333">
      <formula>#REF!="Yes"</formula>
    </cfRule>
  </conditionalFormatting>
  <conditionalFormatting sqref="W71:X71">
    <cfRule type="expression" dxfId="186" priority="332">
      <formula>#REF!="Yes"</formula>
    </cfRule>
  </conditionalFormatting>
  <conditionalFormatting sqref="Y71:Z71">
    <cfRule type="expression" dxfId="185" priority="331">
      <formula>#REF!="Yes"</formula>
    </cfRule>
  </conditionalFormatting>
  <conditionalFormatting sqref="F36:G37 I36:I37 K36:K37 M36:M37 O36:O37 Q36:Q37 S36:S37 U36:U37 W36:W37 Y36:Y37">
    <cfRule type="expression" dxfId="184" priority="314">
      <formula>#REF!="Yes"</formula>
    </cfRule>
  </conditionalFormatting>
  <conditionalFormatting sqref="K16">
    <cfRule type="expression" dxfId="183" priority="274">
      <formula>#REF!="Yes"</formula>
    </cfRule>
  </conditionalFormatting>
  <conditionalFormatting sqref="M16">
    <cfRule type="expression" dxfId="182" priority="273">
      <formula>#REF!="Yes"</formula>
    </cfRule>
  </conditionalFormatting>
  <conditionalFormatting sqref="O16">
    <cfRule type="expression" dxfId="181" priority="272">
      <formula>#REF!="Yes"</formula>
    </cfRule>
  </conditionalFormatting>
  <conditionalFormatting sqref="Q16">
    <cfRule type="expression" dxfId="180" priority="271">
      <formula>#REF!="Yes"</formula>
    </cfRule>
  </conditionalFormatting>
  <conditionalFormatting sqref="S16">
    <cfRule type="expression" dxfId="179" priority="270">
      <formula>#REF!="Yes"</formula>
    </cfRule>
  </conditionalFormatting>
  <conditionalFormatting sqref="U16">
    <cfRule type="expression" dxfId="178" priority="269">
      <formula>#REF!="Yes"</formula>
    </cfRule>
  </conditionalFormatting>
  <conditionalFormatting sqref="W16">
    <cfRule type="expression" dxfId="177" priority="268">
      <formula>#REF!="Yes"</formula>
    </cfRule>
  </conditionalFormatting>
  <conditionalFormatting sqref="Y16:Z16">
    <cfRule type="expression" dxfId="176" priority="267">
      <formula>#REF!="Yes"</formula>
    </cfRule>
  </conditionalFormatting>
  <conditionalFormatting sqref="D20:H20 D21:E24">
    <cfRule type="expression" dxfId="175" priority="266">
      <formula>#REF!="Yes"</formula>
    </cfRule>
  </conditionalFormatting>
  <conditionalFormatting sqref="Y15:Z15">
    <cfRule type="expression" dxfId="174" priority="277">
      <formula>#REF!="Yes"</formula>
    </cfRule>
  </conditionalFormatting>
  <conditionalFormatting sqref="I16">
    <cfRule type="expression" dxfId="173" priority="275">
      <formula>#REF!="Yes"</formula>
    </cfRule>
  </conditionalFormatting>
  <conditionalFormatting sqref="W26:X26">
    <cfRule type="expression" dxfId="172" priority="226">
      <formula>#REF!="Yes"</formula>
    </cfRule>
  </conditionalFormatting>
  <conditionalFormatting sqref="Z55">
    <cfRule type="expression" dxfId="171" priority="292">
      <formula>#REF!="Yes"</formula>
    </cfRule>
  </conditionalFormatting>
  <conditionalFormatting sqref="Z41">
    <cfRule type="expression" dxfId="170" priority="291">
      <formula>#REF!="Yes"</formula>
    </cfRule>
  </conditionalFormatting>
  <conditionalFormatting sqref="Z56">
    <cfRule type="expression" dxfId="169" priority="290">
      <formula>#REF!="Yes"</formula>
    </cfRule>
  </conditionalFormatting>
  <conditionalFormatting sqref="M20:N20">
    <cfRule type="expression" dxfId="168" priority="262">
      <formula>#REF!="Yes"</formula>
    </cfRule>
  </conditionalFormatting>
  <conditionalFormatting sqref="D15:H15 D16:E19">
    <cfRule type="expression" dxfId="167" priority="287">
      <formula>#REF!="Yes"</formula>
    </cfRule>
  </conditionalFormatting>
  <conditionalFormatting sqref="G16">
    <cfRule type="expression" dxfId="166" priority="286">
      <formula>#REF!="Yes"</formula>
    </cfRule>
  </conditionalFormatting>
  <conditionalFormatting sqref="I15:J15">
    <cfRule type="expression" dxfId="165" priority="285">
      <formula>#REF!="Yes"</formula>
    </cfRule>
  </conditionalFormatting>
  <conditionalFormatting sqref="S15:T15">
    <cfRule type="expression" dxfId="164" priority="280">
      <formula>#REF!="Yes"</formula>
    </cfRule>
  </conditionalFormatting>
  <conditionalFormatting sqref="K15:L15">
    <cfRule type="expression" dxfId="163" priority="284">
      <formula>#REF!="Yes"</formula>
    </cfRule>
  </conditionalFormatting>
  <conditionalFormatting sqref="U15:V15">
    <cfRule type="expression" dxfId="162" priority="279">
      <formula>#REF!="Yes"</formula>
    </cfRule>
  </conditionalFormatting>
  <conditionalFormatting sqref="M15:N15">
    <cfRule type="expression" dxfId="161" priority="283">
      <formula>#REF!="Yes"</formula>
    </cfRule>
  </conditionalFormatting>
  <conditionalFormatting sqref="W15:X15">
    <cfRule type="expression" dxfId="160" priority="278">
      <formula>#REF!="Yes"</formula>
    </cfRule>
  </conditionalFormatting>
  <conditionalFormatting sqref="O15:P15">
    <cfRule type="expression" dxfId="159" priority="282">
      <formula>#REF!="Yes"</formula>
    </cfRule>
  </conditionalFormatting>
  <conditionalFormatting sqref="Q21:R21">
    <cfRule type="expression" dxfId="158" priority="250">
      <formula>#REF!="Yes"</formula>
    </cfRule>
  </conditionalFormatting>
  <conditionalFormatting sqref="Q15:R15">
    <cfRule type="expression" dxfId="157" priority="281">
      <formula>#REF!="Yes"</formula>
    </cfRule>
  </conditionalFormatting>
  <conditionalFormatting sqref="G26:H26">
    <cfRule type="expression" dxfId="156" priority="244">
      <formula>#REF!="Yes"</formula>
    </cfRule>
  </conditionalFormatting>
  <conditionalFormatting sqref="B15:C15 B16:B19">
    <cfRule type="expression" dxfId="155" priority="276">
      <formula>#REF!="Yes"</formula>
    </cfRule>
  </conditionalFormatting>
  <conditionalFormatting sqref="U21:V21">
    <cfRule type="expression" dxfId="154" priority="248">
      <formula>#REF!="Yes"</formula>
    </cfRule>
  </conditionalFormatting>
  <conditionalFormatting sqref="W21:X21">
    <cfRule type="expression" dxfId="153" priority="247">
      <formula>#REF!="Yes"</formula>
    </cfRule>
  </conditionalFormatting>
  <conditionalFormatting sqref="Y21:Z21">
    <cfRule type="expression" dxfId="152" priority="246">
      <formula>#REF!="Yes"</formula>
    </cfRule>
  </conditionalFormatting>
  <conditionalFormatting sqref="D25:H25 D26:E29">
    <cfRule type="expression" dxfId="151" priority="245">
      <formula>#REF!="Yes"</formula>
    </cfRule>
  </conditionalFormatting>
  <conditionalFormatting sqref="I25:J25">
    <cfRule type="expression" dxfId="150" priority="243">
      <formula>#REF!="Yes"</formula>
    </cfRule>
  </conditionalFormatting>
  <conditionalFormatting sqref="K25:L25">
    <cfRule type="expression" dxfId="149" priority="242">
      <formula>#REF!="Yes"</formula>
    </cfRule>
  </conditionalFormatting>
  <conditionalFormatting sqref="M25:N25">
    <cfRule type="expression" dxfId="148" priority="241">
      <formula>#REF!="Yes"</formula>
    </cfRule>
  </conditionalFormatting>
  <conditionalFormatting sqref="O25:P25">
    <cfRule type="expression" dxfId="147" priority="240">
      <formula>#REF!="Yes"</formula>
    </cfRule>
  </conditionalFormatting>
  <conditionalFormatting sqref="Q25:R25">
    <cfRule type="expression" dxfId="146" priority="239">
      <formula>#REF!="Yes"</formula>
    </cfRule>
  </conditionalFormatting>
  <conditionalFormatting sqref="G21:H21">
    <cfRule type="expression" dxfId="145" priority="265">
      <formula>#REF!="Yes"</formula>
    </cfRule>
  </conditionalFormatting>
  <conditionalFormatting sqref="I20:J20">
    <cfRule type="expression" dxfId="144" priority="264">
      <formula>#REF!="Yes"</formula>
    </cfRule>
  </conditionalFormatting>
  <conditionalFormatting sqref="S20:T20">
    <cfRule type="expression" dxfId="143" priority="259">
      <formula>#REF!="Yes"</formula>
    </cfRule>
  </conditionalFormatting>
  <conditionalFormatting sqref="K20:L20">
    <cfRule type="expression" dxfId="142" priority="263">
      <formula>#REF!="Yes"</formula>
    </cfRule>
  </conditionalFormatting>
  <conditionalFormatting sqref="U20:V20">
    <cfRule type="expression" dxfId="141" priority="258">
      <formula>#REF!="Yes"</formula>
    </cfRule>
  </conditionalFormatting>
  <conditionalFormatting sqref="Y25:Z25">
    <cfRule type="expression" dxfId="140" priority="235">
      <formula>#REF!="Yes"</formula>
    </cfRule>
  </conditionalFormatting>
  <conditionalFormatting sqref="W20:X20">
    <cfRule type="expression" dxfId="139" priority="257">
      <formula>#REF!="Yes"</formula>
    </cfRule>
  </conditionalFormatting>
  <conditionalFormatting sqref="O20:P20">
    <cfRule type="expression" dxfId="138" priority="261">
      <formula>#REF!="Yes"</formula>
    </cfRule>
  </conditionalFormatting>
  <conditionalFormatting sqref="Y20:Z20">
    <cfRule type="expression" dxfId="137" priority="256">
      <formula>#REF!="Yes"</formula>
    </cfRule>
  </conditionalFormatting>
  <conditionalFormatting sqref="Q20:R20">
    <cfRule type="expression" dxfId="136" priority="260">
      <formula>#REF!="Yes"</formula>
    </cfRule>
  </conditionalFormatting>
  <conditionalFormatting sqref="I21:J21">
    <cfRule type="expression" dxfId="135" priority="254">
      <formula>#REF!="Yes"</formula>
    </cfRule>
  </conditionalFormatting>
  <conditionalFormatting sqref="K21:L21">
    <cfRule type="expression" dxfId="134" priority="253">
      <formula>#REF!="Yes"</formula>
    </cfRule>
  </conditionalFormatting>
  <conditionalFormatting sqref="M21:N21">
    <cfRule type="expression" dxfId="133" priority="252">
      <formula>#REF!="Yes"</formula>
    </cfRule>
  </conditionalFormatting>
  <conditionalFormatting sqref="O21:P21">
    <cfRule type="expression" dxfId="132" priority="251">
      <formula>#REF!="Yes"</formula>
    </cfRule>
  </conditionalFormatting>
  <conditionalFormatting sqref="S21:T21">
    <cfRule type="expression" dxfId="131" priority="249">
      <formula>#REF!="Yes"</formula>
    </cfRule>
  </conditionalFormatting>
  <conditionalFormatting sqref="S25:T25">
    <cfRule type="expression" dxfId="130" priority="238">
      <formula>#REF!="Yes"</formula>
    </cfRule>
  </conditionalFormatting>
  <conditionalFormatting sqref="U25:V25">
    <cfRule type="expression" dxfId="129" priority="237">
      <formula>#REF!="Yes"</formula>
    </cfRule>
  </conditionalFormatting>
  <conditionalFormatting sqref="W25:X25">
    <cfRule type="expression" dxfId="128" priority="236">
      <formula>#REF!="Yes"</formula>
    </cfRule>
  </conditionalFormatting>
  <conditionalFormatting sqref="Q26:R26">
    <cfRule type="expression" dxfId="127" priority="229">
      <formula>#REF!="Yes"</formula>
    </cfRule>
  </conditionalFormatting>
  <conditionalFormatting sqref="B25:C29">
    <cfRule type="expression" dxfId="126" priority="234">
      <formula>#REF!="Yes"</formula>
    </cfRule>
  </conditionalFormatting>
  <conditionalFormatting sqref="I26:J26">
    <cfRule type="expression" dxfId="125" priority="233">
      <formula>#REF!="Yes"</formula>
    </cfRule>
  </conditionalFormatting>
  <conditionalFormatting sqref="K26:L26">
    <cfRule type="expression" dxfId="124" priority="232">
      <formula>#REF!="Yes"</formula>
    </cfRule>
  </conditionalFormatting>
  <conditionalFormatting sqref="M26:N26">
    <cfRule type="expression" dxfId="123" priority="231">
      <formula>#REF!="Yes"</formula>
    </cfRule>
  </conditionalFormatting>
  <conditionalFormatting sqref="O26:P26">
    <cfRule type="expression" dxfId="122" priority="230">
      <formula>#REF!="Yes"</formula>
    </cfRule>
  </conditionalFormatting>
  <conditionalFormatting sqref="S26:T26">
    <cfRule type="expression" dxfId="121" priority="228">
      <formula>#REF!="Yes"</formula>
    </cfRule>
  </conditionalFormatting>
  <conditionalFormatting sqref="U26:V26">
    <cfRule type="expression" dxfId="120" priority="227">
      <formula>#REF!="Yes"</formula>
    </cfRule>
  </conditionalFormatting>
  <conditionalFormatting sqref="Y26:Z26">
    <cfRule type="expression" dxfId="119" priority="225">
      <formula>#REF!="Yes"</formula>
    </cfRule>
  </conditionalFormatting>
  <conditionalFormatting sqref="B20:C20 B21:B24">
    <cfRule type="expression" dxfId="118" priority="224">
      <formula>#REF!="Yes"</formula>
    </cfRule>
  </conditionalFormatting>
  <conditionalFormatting sqref="F11:F14">
    <cfRule type="expression" dxfId="117" priority="211">
      <formula>#REF!="Yes"</formula>
    </cfRule>
  </conditionalFormatting>
  <conditionalFormatting sqref="F16:F19">
    <cfRule type="expression" dxfId="116" priority="210">
      <formula>#REF!="Yes"</formula>
    </cfRule>
  </conditionalFormatting>
  <conditionalFormatting sqref="F21:F24">
    <cfRule type="expression" dxfId="115" priority="209">
      <formula>#REF!="Yes"</formula>
    </cfRule>
  </conditionalFormatting>
  <conditionalFormatting sqref="F26:F29">
    <cfRule type="expression" dxfId="114" priority="208">
      <formula>#REF!="Yes"</formula>
    </cfRule>
  </conditionalFormatting>
  <conditionalFormatting sqref="F31:F34">
    <cfRule type="expression" dxfId="113" priority="207">
      <formula>#REF!="Yes"</formula>
    </cfRule>
  </conditionalFormatting>
  <conditionalFormatting sqref="F71:F74 F66:F69 F61:F64 F56:F59 F41:F44">
    <cfRule type="expression" dxfId="112" priority="206">
      <formula>#REF!="Yes"</formula>
    </cfRule>
  </conditionalFormatting>
  <conditionalFormatting sqref="G41">
    <cfRule type="expression" dxfId="111" priority="205">
      <formula>#REF!="Yes"</formula>
    </cfRule>
  </conditionalFormatting>
  <conditionalFormatting sqref="D46:E49">
    <cfRule type="expression" dxfId="110" priority="152">
      <formula>#REF!="Yes"</formula>
    </cfRule>
  </conditionalFormatting>
  <conditionalFormatting sqref="B45">
    <cfRule type="expression" dxfId="109" priority="151">
      <formula>#REF!="Yes"</formula>
    </cfRule>
  </conditionalFormatting>
  <conditionalFormatting sqref="K45:L45">
    <cfRule type="expression" dxfId="108" priority="148">
      <formula>#REF!="Yes"</formula>
    </cfRule>
  </conditionalFormatting>
  <conditionalFormatting sqref="M45:N45">
    <cfRule type="expression" dxfId="107" priority="147">
      <formula>#REF!="Yes"</formula>
    </cfRule>
  </conditionalFormatting>
  <conditionalFormatting sqref="O45:P45">
    <cfRule type="expression" dxfId="106" priority="146">
      <formula>#REF!="Yes"</formula>
    </cfRule>
  </conditionalFormatting>
  <conditionalFormatting sqref="Q45:R45">
    <cfRule type="expression" dxfId="105" priority="145">
      <formula>#REF!="Yes"</formula>
    </cfRule>
  </conditionalFormatting>
  <conditionalFormatting sqref="S45:T45">
    <cfRule type="expression" dxfId="104" priority="144">
      <formula>#REF!="Yes"</formula>
    </cfRule>
  </conditionalFormatting>
  <conditionalFormatting sqref="U45:V45">
    <cfRule type="expression" dxfId="103" priority="143">
      <formula>#REF!="Yes"</formula>
    </cfRule>
  </conditionalFormatting>
  <conditionalFormatting sqref="W45:X45">
    <cfRule type="expression" dxfId="102" priority="142">
      <formula>#REF!="Yes"</formula>
    </cfRule>
  </conditionalFormatting>
  <conditionalFormatting sqref="Y45">
    <cfRule type="expression" dxfId="101" priority="141">
      <formula>#REF!="Yes"</formula>
    </cfRule>
  </conditionalFormatting>
  <conditionalFormatting sqref="C45">
    <cfRule type="expression" dxfId="100" priority="140">
      <formula>#REF!="Yes"</formula>
    </cfRule>
  </conditionalFormatting>
  <conditionalFormatting sqref="D45:H45">
    <cfRule type="expression" dxfId="99" priority="150">
      <formula>#REF!="Yes"</formula>
    </cfRule>
  </conditionalFormatting>
  <conditionalFormatting sqref="I45:J45">
    <cfRule type="expression" dxfId="98" priority="149">
      <formula>#REF!="Yes"</formula>
    </cfRule>
  </conditionalFormatting>
  <conditionalFormatting sqref="K46">
    <cfRule type="expression" dxfId="97" priority="136">
      <formula>#REF!="Yes"</formula>
    </cfRule>
  </conditionalFormatting>
  <conditionalFormatting sqref="S46">
    <cfRule type="expression" dxfId="96" priority="132">
      <formula>#REF!="Yes"</formula>
    </cfRule>
  </conditionalFormatting>
  <conditionalFormatting sqref="M46">
    <cfRule type="expression" dxfId="95" priority="135">
      <formula>#REF!="Yes"</formula>
    </cfRule>
  </conditionalFormatting>
  <conditionalFormatting sqref="O46">
    <cfRule type="expression" dxfId="94" priority="134">
      <formula>#REF!="Yes"</formula>
    </cfRule>
  </conditionalFormatting>
  <conditionalFormatting sqref="Q46">
    <cfRule type="expression" dxfId="93" priority="133">
      <formula>#REF!="Yes"</formula>
    </cfRule>
  </conditionalFormatting>
  <conditionalFormatting sqref="Z45">
    <cfRule type="expression" dxfId="92" priority="139">
      <formula>#REF!="Yes"</formula>
    </cfRule>
  </conditionalFormatting>
  <conditionalFormatting sqref="U46">
    <cfRule type="expression" dxfId="91" priority="131">
      <formula>#REF!="Yes"</formula>
    </cfRule>
  </conditionalFormatting>
  <conditionalFormatting sqref="W46">
    <cfRule type="expression" dxfId="90" priority="130">
      <formula>#REF!="Yes"</formula>
    </cfRule>
  </conditionalFormatting>
  <conditionalFormatting sqref="Y46">
    <cfRule type="expression" dxfId="89" priority="129">
      <formula>#REF!="Yes"</formula>
    </cfRule>
  </conditionalFormatting>
  <conditionalFormatting sqref="Z46">
    <cfRule type="expression" dxfId="88" priority="128">
      <formula>#REF!="Yes"</formula>
    </cfRule>
  </conditionalFormatting>
  <conditionalFormatting sqref="G46">
    <cfRule type="expression" dxfId="87" priority="138">
      <formula>#REF!="Yes"</formula>
    </cfRule>
  </conditionalFormatting>
  <conditionalFormatting sqref="I46">
    <cfRule type="expression" dxfId="86" priority="137">
      <formula>#REF!="Yes"</formula>
    </cfRule>
  </conditionalFormatting>
  <conditionalFormatting sqref="F46:F49">
    <cfRule type="expression" dxfId="85" priority="127">
      <formula>#REF!="Yes"</formula>
    </cfRule>
  </conditionalFormatting>
  <conditionalFormatting sqref="W50:X50">
    <cfRule type="expression" dxfId="84" priority="90">
      <formula>#REF!="Yes"</formula>
    </cfRule>
  </conditionalFormatting>
  <conditionalFormatting sqref="AA50:AB50">
    <cfRule type="expression" dxfId="83" priority="88">
      <formula>#REF!="Yes"</formula>
    </cfRule>
  </conditionalFormatting>
  <conditionalFormatting sqref="K51">
    <cfRule type="expression" dxfId="82" priority="84">
      <formula>#REF!="Yes"</formula>
    </cfRule>
  </conditionalFormatting>
  <conditionalFormatting sqref="AA51:AB51">
    <cfRule type="expression" dxfId="81" priority="87">
      <formula>#REF!="Yes"</formula>
    </cfRule>
  </conditionalFormatting>
  <conditionalFormatting sqref="B50:C50 B51:B54">
    <cfRule type="expression" dxfId="80" priority="86">
      <formula>#REF!="Yes"</formula>
    </cfRule>
  </conditionalFormatting>
  <conditionalFormatting sqref="I51">
    <cfRule type="expression" dxfId="79" priority="85">
      <formula>#REF!="Yes"</formula>
    </cfRule>
  </conditionalFormatting>
  <conditionalFormatting sqref="M51">
    <cfRule type="expression" dxfId="78" priority="83">
      <formula>#REF!="Yes"</formula>
    </cfRule>
  </conditionalFormatting>
  <conditionalFormatting sqref="O51">
    <cfRule type="expression" dxfId="77" priority="82">
      <formula>#REF!="Yes"</formula>
    </cfRule>
  </conditionalFormatting>
  <conditionalFormatting sqref="Q51">
    <cfRule type="expression" dxfId="76" priority="81">
      <formula>#REF!="Yes"</formula>
    </cfRule>
  </conditionalFormatting>
  <conditionalFormatting sqref="S51">
    <cfRule type="expression" dxfId="75" priority="80">
      <formula>#REF!="Yes"</formula>
    </cfRule>
  </conditionalFormatting>
  <conditionalFormatting sqref="U50:V50">
    <cfRule type="expression" dxfId="74" priority="91">
      <formula>#REF!="Yes"</formula>
    </cfRule>
  </conditionalFormatting>
  <conditionalFormatting sqref="Y50:Z50">
    <cfRule type="expression" dxfId="73" priority="89">
      <formula>#REF!="Yes"</formula>
    </cfRule>
  </conditionalFormatting>
  <conditionalFormatting sqref="D50:H50 D51:E54">
    <cfRule type="expression" dxfId="72" priority="99">
      <formula>#REF!="Yes"</formula>
    </cfRule>
  </conditionalFormatting>
  <conditionalFormatting sqref="I50:J50">
    <cfRule type="expression" dxfId="71" priority="97">
      <formula>#REF!="Yes"</formula>
    </cfRule>
  </conditionalFormatting>
  <conditionalFormatting sqref="S50:T50">
    <cfRule type="expression" dxfId="70" priority="92">
      <formula>#REF!="Yes"</formula>
    </cfRule>
  </conditionalFormatting>
  <conditionalFormatting sqref="K50:L50">
    <cfRule type="expression" dxfId="69" priority="96">
      <formula>#REF!="Yes"</formula>
    </cfRule>
  </conditionalFormatting>
  <conditionalFormatting sqref="M50:N50">
    <cfRule type="expression" dxfId="68" priority="95">
      <formula>#REF!="Yes"</formula>
    </cfRule>
  </conditionalFormatting>
  <conditionalFormatting sqref="O50:P50">
    <cfRule type="expression" dxfId="67" priority="94">
      <formula>#REF!="Yes"</formula>
    </cfRule>
  </conditionalFormatting>
  <conditionalFormatting sqref="Q50:R50">
    <cfRule type="expression" dxfId="66" priority="93">
      <formula>#REF!="Yes"</formula>
    </cfRule>
  </conditionalFormatting>
  <conditionalFormatting sqref="U51">
    <cfRule type="expression" dxfId="65" priority="79">
      <formula>#REF!="Yes"</formula>
    </cfRule>
  </conditionalFormatting>
  <conditionalFormatting sqref="W51">
    <cfRule type="expression" dxfId="64" priority="78">
      <formula>#REF!="Yes"</formula>
    </cfRule>
  </conditionalFormatting>
  <conditionalFormatting sqref="Y51">
    <cfRule type="expression" dxfId="63" priority="77">
      <formula>#REF!="Yes"</formula>
    </cfRule>
  </conditionalFormatting>
  <conditionalFormatting sqref="Z51">
    <cfRule type="expression" dxfId="62" priority="76">
      <formula>#REF!="Yes"</formula>
    </cfRule>
  </conditionalFormatting>
  <conditionalFormatting sqref="F51:F54">
    <cfRule type="expression" dxfId="61" priority="75">
      <formula>#REF!="Yes"</formula>
    </cfRule>
  </conditionalFormatting>
  <conditionalFormatting sqref="G51">
    <cfRule type="expression" dxfId="60" priority="74">
      <formula>#REF!="Yes"</formula>
    </cfRule>
  </conditionalFormatting>
  <conditionalFormatting sqref="H16">
    <cfRule type="expression" dxfId="59" priority="71">
      <formula>#REF!="Yes"</formula>
    </cfRule>
  </conditionalFormatting>
  <conditionalFormatting sqref="H6">
    <cfRule type="expression" dxfId="58" priority="70">
      <formula>#REF!="Yes"</formula>
    </cfRule>
  </conditionalFormatting>
  <conditionalFormatting sqref="J6">
    <cfRule type="expression" dxfId="57" priority="69">
      <formula>#REF!="Yes"</formula>
    </cfRule>
  </conditionalFormatting>
  <conditionalFormatting sqref="J16">
    <cfRule type="expression" dxfId="56" priority="68">
      <formula>#REF!="Yes"</formula>
    </cfRule>
  </conditionalFormatting>
  <conditionalFormatting sqref="L16">
    <cfRule type="expression" dxfId="55" priority="67">
      <formula>#REF!="Yes"</formula>
    </cfRule>
  </conditionalFormatting>
  <conditionalFormatting sqref="L6">
    <cfRule type="expression" dxfId="54" priority="66">
      <formula>#REF!="Yes"</formula>
    </cfRule>
  </conditionalFormatting>
  <conditionalFormatting sqref="N6">
    <cfRule type="expression" dxfId="53" priority="65">
      <formula>#REF!="Yes"</formula>
    </cfRule>
  </conditionalFormatting>
  <conditionalFormatting sqref="N16">
    <cfRule type="expression" dxfId="52" priority="64">
      <formula>#REF!="Yes"</formula>
    </cfRule>
  </conditionalFormatting>
  <conditionalFormatting sqref="P16">
    <cfRule type="expression" dxfId="51" priority="63">
      <formula>#REF!="Yes"</formula>
    </cfRule>
  </conditionalFormatting>
  <conditionalFormatting sqref="P6">
    <cfRule type="expression" dxfId="50" priority="62">
      <formula>#REF!="Yes"</formula>
    </cfRule>
  </conditionalFormatting>
  <conditionalFormatting sqref="R6">
    <cfRule type="expression" dxfId="49" priority="61">
      <formula>#REF!="Yes"</formula>
    </cfRule>
  </conditionalFormatting>
  <conditionalFormatting sqref="R16">
    <cfRule type="expression" dxfId="48" priority="60">
      <formula>#REF!="Yes"</formula>
    </cfRule>
  </conditionalFormatting>
  <conditionalFormatting sqref="T16">
    <cfRule type="expression" dxfId="47" priority="59">
      <formula>#REF!="Yes"</formula>
    </cfRule>
  </conditionalFormatting>
  <conditionalFormatting sqref="T6">
    <cfRule type="expression" dxfId="46" priority="58">
      <formula>#REF!="Yes"</formula>
    </cfRule>
  </conditionalFormatting>
  <conditionalFormatting sqref="V6">
    <cfRule type="expression" dxfId="45" priority="57">
      <formula>#REF!="Yes"</formula>
    </cfRule>
  </conditionalFormatting>
  <conditionalFormatting sqref="V16">
    <cfRule type="expression" dxfId="44" priority="56">
      <formula>#REF!="Yes"</formula>
    </cfRule>
  </conditionalFormatting>
  <conditionalFormatting sqref="X16">
    <cfRule type="expression" dxfId="43" priority="55">
      <formula>#REF!="Yes"</formula>
    </cfRule>
  </conditionalFormatting>
  <conditionalFormatting sqref="X6">
    <cfRule type="expression" dxfId="42" priority="54">
      <formula>#REF!="Yes"</formula>
    </cfRule>
  </conditionalFormatting>
  <conditionalFormatting sqref="H51">
    <cfRule type="expression" dxfId="41" priority="53">
      <formula>#REF!="Yes"</formula>
    </cfRule>
  </conditionalFormatting>
  <conditionalFormatting sqref="H46">
    <cfRule type="expression" dxfId="40" priority="52">
      <formula>#REF!="Yes"</formula>
    </cfRule>
  </conditionalFormatting>
  <conditionalFormatting sqref="H41">
    <cfRule type="expression" dxfId="39" priority="49">
      <formula>#REF!="Yes"</formula>
    </cfRule>
  </conditionalFormatting>
  <conditionalFormatting sqref="J51">
    <cfRule type="expression" dxfId="38" priority="48">
      <formula>#REF!="Yes"</formula>
    </cfRule>
  </conditionalFormatting>
  <conditionalFormatting sqref="J46">
    <cfRule type="expression" dxfId="37" priority="47">
      <formula>#REF!="Yes"</formula>
    </cfRule>
  </conditionalFormatting>
  <conditionalFormatting sqref="J41">
    <cfRule type="expression" dxfId="36" priority="44">
      <formula>#REF!="Yes"</formula>
    </cfRule>
  </conditionalFormatting>
  <conditionalFormatting sqref="L51">
    <cfRule type="expression" dxfId="35" priority="43">
      <formula>#REF!="Yes"</formula>
    </cfRule>
  </conditionalFormatting>
  <conditionalFormatting sqref="L46">
    <cfRule type="expression" dxfId="34" priority="42">
      <formula>#REF!="Yes"</formula>
    </cfRule>
  </conditionalFormatting>
  <conditionalFormatting sqref="L41">
    <cfRule type="expression" dxfId="33" priority="39">
      <formula>#REF!="Yes"</formula>
    </cfRule>
  </conditionalFormatting>
  <conditionalFormatting sqref="N51">
    <cfRule type="expression" dxfId="32" priority="38">
      <formula>#REF!="Yes"</formula>
    </cfRule>
  </conditionalFormatting>
  <conditionalFormatting sqref="N46">
    <cfRule type="expression" dxfId="31" priority="37">
      <formula>#REF!="Yes"</formula>
    </cfRule>
  </conditionalFormatting>
  <conditionalFormatting sqref="N41">
    <cfRule type="expression" dxfId="30" priority="34">
      <formula>#REF!="Yes"</formula>
    </cfRule>
  </conditionalFormatting>
  <conditionalFormatting sqref="P51">
    <cfRule type="expression" dxfId="29" priority="33">
      <formula>#REF!="Yes"</formula>
    </cfRule>
  </conditionalFormatting>
  <conditionalFormatting sqref="P46">
    <cfRule type="expression" dxfId="28" priority="32">
      <formula>#REF!="Yes"</formula>
    </cfRule>
  </conditionalFormatting>
  <conditionalFormatting sqref="P41">
    <cfRule type="expression" dxfId="27" priority="29">
      <formula>#REF!="Yes"</formula>
    </cfRule>
  </conditionalFormatting>
  <conditionalFormatting sqref="R51">
    <cfRule type="expression" dxfId="26" priority="28">
      <formula>#REF!="Yes"</formula>
    </cfRule>
  </conditionalFormatting>
  <conditionalFormatting sqref="R46">
    <cfRule type="expression" dxfId="25" priority="27">
      <formula>#REF!="Yes"</formula>
    </cfRule>
  </conditionalFormatting>
  <conditionalFormatting sqref="R41">
    <cfRule type="expression" dxfId="24" priority="24">
      <formula>#REF!="Yes"</formula>
    </cfRule>
  </conditionalFormatting>
  <conditionalFormatting sqref="T51">
    <cfRule type="expression" dxfId="23" priority="23">
      <formula>#REF!="Yes"</formula>
    </cfRule>
  </conditionalFormatting>
  <conditionalFormatting sqref="T46">
    <cfRule type="expression" dxfId="22" priority="22">
      <formula>#REF!="Yes"</formula>
    </cfRule>
  </conditionalFormatting>
  <conditionalFormatting sqref="T41">
    <cfRule type="expression" dxfId="21" priority="19">
      <formula>#REF!="Yes"</formula>
    </cfRule>
  </conditionalFormatting>
  <conditionalFormatting sqref="V51">
    <cfRule type="expression" dxfId="20" priority="18">
      <formula>#REF!="Yes"</formula>
    </cfRule>
  </conditionalFormatting>
  <conditionalFormatting sqref="V46">
    <cfRule type="expression" dxfId="19" priority="17">
      <formula>#REF!="Yes"</formula>
    </cfRule>
  </conditionalFormatting>
  <conditionalFormatting sqref="V41">
    <cfRule type="expression" dxfId="18" priority="14">
      <formula>#REF!="Yes"</formula>
    </cfRule>
  </conditionalFormatting>
  <conditionalFormatting sqref="X51">
    <cfRule type="expression" dxfId="17" priority="13">
      <formula>#REF!="Yes"</formula>
    </cfRule>
  </conditionalFormatting>
  <conditionalFormatting sqref="X46">
    <cfRule type="expression" dxfId="16" priority="12">
      <formula>#REF!="Yes"</formula>
    </cfRule>
  </conditionalFormatting>
  <conditionalFormatting sqref="X41">
    <cfRule type="expression" dxfId="15" priority="9">
      <formula>#REF!="Yes"</formula>
    </cfRule>
  </conditionalFormatting>
  <conditionalFormatting sqref="C11:C14">
    <cfRule type="expression" dxfId="14" priority="8">
      <formula>#REF!="Yes"</formula>
    </cfRule>
  </conditionalFormatting>
  <conditionalFormatting sqref="C16:C19">
    <cfRule type="expression" dxfId="13" priority="7">
      <formula>#REF!="Yes"</formula>
    </cfRule>
  </conditionalFormatting>
  <conditionalFormatting sqref="C21:C24">
    <cfRule type="expression" dxfId="12" priority="6">
      <formula>#REF!="Yes"</formula>
    </cfRule>
  </conditionalFormatting>
  <conditionalFormatting sqref="C46:C49">
    <cfRule type="expression" dxfId="11" priority="4">
      <formula>#REF!="Yes"</formula>
    </cfRule>
  </conditionalFormatting>
  <conditionalFormatting sqref="C53:C54">
    <cfRule type="expression" dxfId="10" priority="3">
      <formula>#REF!="Yes"</formula>
    </cfRule>
  </conditionalFormatting>
  <conditionalFormatting sqref="C51:C52">
    <cfRule type="expression" dxfId="9" priority="2">
      <formula>#REF!="Yes"</formula>
    </cfRule>
  </conditionalFormatting>
  <conditionalFormatting sqref="C71:C74">
    <cfRule type="expression" dxfId="8" priority="1">
      <formula>#REF!="Yes"</formula>
    </cfRule>
  </conditionalFormatting>
  <dataValidations count="2">
    <dataValidation type="list" allowBlank="1" showInputMessage="1" showErrorMessage="1" sqref="G6:G9 G51:G54 Y51:Y54 W51:W54 U51:U54 S51:S54 Q51:Q54 O51:O54 M51:M54 K51:K54 I51:I54 K46:K49 K41:K44 I6:I9 K6:K9 M6:M9 O6:O9 Q6:Q9 S6:S9 U6:U9 W6:W9 Y6:Y9 O21:O24 Q21:Q24 S21:S24 U21:U24 W21:W24 Y21:Y24 I21:I24 K21:K24 Y26:Y29 M38 O38 Q38 S38 U38 W38 Y38 I38 Y71:Y74 W26:W29 U26:U29 S26:S29 Q26:Q29 O26:O29 M26:M29 K26:K29 I26:I29 K38 I56:I59 K56:K59 M56:M59 O56:O59 Q56:Q59 S56:S59 U56:U59 W56:W59 Y56:Y59 I61:I64 K61:K64 M61:M64 O61:O64 Q61:Q64 S61:S64 U61:U64 W61:W64 Y61:Y64 I66:I69 K66:K69 M66:M69 O66:O69 Q66:Q69 S66:S69 U66:U69 W66:W69 Y66:Y69 I71:I74 K71:K74 M71:M74 O71:O74 Q71:Q74 S71:S74 U71:U74 W71:W74 Y31:Y34 W31:W34 U31:U34 S31:S34 Q31:Q34 O31:O34 M31:M34 K31:K34 I31:I34 I41:I44 G41:G44 Y41:Y44 W41:W44 U41:U44 S41:S44 Q41:Q44 O41:O44 M41:M44 Y11:Y14 W11:W14 U11:U14 S11:S14 Q11:Q14 O11:O14 M11:M14 K11:K14 I11:I14 I16:I19 Y16:Y19 W16:W19 U16:U19 S16:S19 Q16:Q19 O16:O19 M16:M19 K16:K19 M21:M24 I46:I49 Y46:Y49 W46:W49 U46:U49 S46:S49 Q46:Q49 O46:O49 M46:M49">
      <formula1>$D$6:$D$9</formula1>
    </dataValidation>
    <dataValidation type="list" allowBlank="1" showInputMessage="1" showErrorMessage="1" sqref="G26:G29 G46:G49 G56:G59 G61:G64 G66:G69 G31:G34 G71:G74 G11:G14 G16:G19 G21:G24 G38">
      <formula1>$D$11:$D$14</formula1>
    </dataValidation>
  </dataValidations>
  <hyperlinks>
    <hyperlink ref="C6:C9" location="'HELP - Scoring Details'!A5" display="Significant "/>
    <hyperlink ref="C11:C14" location="'HELP - Scoring Details'!A9" display="Significant "/>
    <hyperlink ref="C16:C19" location="'HELP - Scoring Details'!A13" display="Significant "/>
    <hyperlink ref="C21:C24" location="'HELP - Scoring Details'!A17" display="Significant "/>
    <hyperlink ref="C26:C29" location="'HELP - Scoring Details'!A21" display="More than Once"/>
    <hyperlink ref="C31:C34" location="'HELP - Scoring Details'!A25" display="Very Likely"/>
    <hyperlink ref="C41:C44" location="'HELP - Scoring Details'!A29" display="High "/>
    <hyperlink ref="C46:C49" location="'HELP - Scoring Details'!A31" display="High "/>
    <hyperlink ref="C51:C54" location="'HELP - Scoring Details'!A35" display="High "/>
    <hyperlink ref="C56:C59" location="'HELP - Scoring Details'!A39" display="High"/>
    <hyperlink ref="C61:C64" location="'HELP - Scoring Details'!A43" display="Significant "/>
    <hyperlink ref="C66:C69" location="'HELP - Scoring Details'!A47" display="Significant "/>
    <hyperlink ref="C71:C74" location="'HELP - Scoring Details'!A51" display="Significant "/>
  </hyperlinks>
  <pageMargins left="0.70866141732283505" right="0.70866141732283505" top="0.74803149606299202" bottom="0.74803149606299202" header="0.31496062992126" footer="0.31496062992126"/>
  <pageSetup paperSize="9" scale="71" orientation="portrait" r:id="rId1"/>
  <rowBreaks count="1" manualBreakCount="1">
    <brk id="37" max="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38"/>
  <sheetViews>
    <sheetView showGridLines="0" zoomScaleNormal="100" workbookViewId="0">
      <selection activeCell="T34" sqref="T34"/>
    </sheetView>
  </sheetViews>
  <sheetFormatPr defaultColWidth="9.0703125" defaultRowHeight="14.25" customHeight="1" zeroHeight="1" x14ac:dyDescent="0.25"/>
  <cols>
    <col min="1" max="1" width="3.78515625" style="21" customWidth="1"/>
    <col min="2" max="32" width="8.78515625" style="21" customWidth="1"/>
    <col min="33" max="35" width="6.42578125" style="21" customWidth="1"/>
    <col min="36" max="16384" width="9.0703125" style="21"/>
  </cols>
  <sheetData>
    <row r="1" spans="2:32" ht="36.75" customHeight="1" x14ac:dyDescent="0.45">
      <c r="B1" s="114" t="s">
        <v>71</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row>
    <row r="2" spans="2:32" ht="12.5" x14ac:dyDescent="0.25"/>
    <row r="3" spans="2:32" ht="12.5" x14ac:dyDescent="0.25"/>
    <row r="4" spans="2:32" ht="12.5" x14ac:dyDescent="0.25"/>
    <row r="5" spans="2:32" ht="12.5" x14ac:dyDescent="0.25"/>
    <row r="6" spans="2:32" ht="12.5" x14ac:dyDescent="0.25"/>
    <row r="7" spans="2:32" ht="12.5" x14ac:dyDescent="0.25"/>
    <row r="8" spans="2:32" ht="12.5" x14ac:dyDescent="0.25"/>
    <row r="9" spans="2:32" ht="12.5" x14ac:dyDescent="0.25"/>
    <row r="10" spans="2:32" ht="12.5" x14ac:dyDescent="0.25"/>
    <row r="11" spans="2:32" ht="12.5" x14ac:dyDescent="0.25"/>
    <row r="12" spans="2:32" ht="12.5" x14ac:dyDescent="0.25"/>
    <row r="13" spans="2:32" ht="12.5" x14ac:dyDescent="0.25"/>
    <row r="14" spans="2:32" ht="12.5" x14ac:dyDescent="0.25"/>
    <row r="15" spans="2:32" ht="12.5" x14ac:dyDescent="0.25"/>
    <row r="16" spans="2:32"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row r="27" ht="12.5" x14ac:dyDescent="0.25"/>
    <row r="28" ht="12.5" x14ac:dyDescent="0.25"/>
    <row r="29" ht="12.5" x14ac:dyDescent="0.25"/>
    <row r="30" ht="12.5" x14ac:dyDescent="0.25"/>
    <row r="31" ht="12.5" x14ac:dyDescent="0.25"/>
    <row r="32" ht="12.5" x14ac:dyDescent="0.25"/>
    <row r="33" ht="12.5" x14ac:dyDescent="0.25"/>
    <row r="34" ht="12.5" x14ac:dyDescent="0.25"/>
    <row r="35" ht="70.5" customHeight="1" x14ac:dyDescent="0.25"/>
    <row r="36" ht="14.25" customHeight="1" x14ac:dyDescent="0.25"/>
    <row r="37" ht="14.25" customHeight="1" x14ac:dyDescent="0.25"/>
    <row r="38" ht="14.25" customHeight="1" x14ac:dyDescent="0.25"/>
  </sheetData>
  <sheetProtection formatCells="0" formatColumns="0" formatRows="0" insertColumns="0" insertRows="0" insertHyperlinks="0" deleteColumns="0" deleteRows="0"/>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55"/>
  <sheetViews>
    <sheetView workbookViewId="0">
      <selection activeCell="B51" sqref="B51"/>
    </sheetView>
  </sheetViews>
  <sheetFormatPr defaultRowHeight="13.5" x14ac:dyDescent="0.25"/>
  <cols>
    <col min="1" max="1" width="29.5703125" customWidth="1"/>
    <col min="2" max="2" width="122" customWidth="1"/>
  </cols>
  <sheetData>
    <row r="1" spans="1:4" x14ac:dyDescent="0.25">
      <c r="A1" s="103"/>
      <c r="B1" s="103"/>
    </row>
    <row r="2" spans="1:4" ht="30.75" customHeight="1" x14ac:dyDescent="0.25">
      <c r="A2" s="87" t="s">
        <v>1</v>
      </c>
      <c r="B2" s="88" t="s">
        <v>108</v>
      </c>
    </row>
    <row r="3" spans="1:4" ht="16.5" customHeight="1" x14ac:dyDescent="0.25">
      <c r="A3" s="123" t="s">
        <v>33</v>
      </c>
      <c r="B3" s="78" t="s">
        <v>139</v>
      </c>
    </row>
    <row r="4" spans="1:4" ht="16.5" customHeight="1" x14ac:dyDescent="0.25">
      <c r="A4" s="123"/>
      <c r="B4" s="78" t="s">
        <v>80</v>
      </c>
      <c r="C4" s="104"/>
      <c r="D4" s="104"/>
    </row>
    <row r="5" spans="1:4" ht="16.5" customHeight="1" x14ac:dyDescent="0.25">
      <c r="A5" s="123"/>
      <c r="B5" s="78" t="s">
        <v>35</v>
      </c>
      <c r="C5" s="104"/>
      <c r="D5" s="105"/>
    </row>
    <row r="6" spans="1:4" ht="16.5" customHeight="1" x14ac:dyDescent="0.25">
      <c r="A6" s="123"/>
      <c r="B6" s="78" t="s">
        <v>69</v>
      </c>
      <c r="C6" s="104"/>
      <c r="D6" s="105"/>
    </row>
    <row r="7" spans="1:4" ht="16.5" customHeight="1" x14ac:dyDescent="0.25">
      <c r="A7" s="133" t="s">
        <v>127</v>
      </c>
      <c r="B7" s="74" t="s">
        <v>100</v>
      </c>
      <c r="C7" s="104"/>
      <c r="D7" s="105"/>
    </row>
    <row r="8" spans="1:4" ht="16.5" customHeight="1" x14ac:dyDescent="0.25">
      <c r="A8" s="133"/>
      <c r="B8" s="74" t="s">
        <v>82</v>
      </c>
      <c r="C8" s="104"/>
      <c r="D8" s="105"/>
    </row>
    <row r="9" spans="1:4" ht="16.5" customHeight="1" x14ac:dyDescent="0.25">
      <c r="A9" s="133"/>
      <c r="B9" s="74" t="s">
        <v>81</v>
      </c>
      <c r="C9" s="104"/>
      <c r="D9" s="105"/>
    </row>
    <row r="10" spans="1:4" ht="16.5" customHeight="1" x14ac:dyDescent="0.25">
      <c r="A10" s="133"/>
      <c r="B10" s="74" t="s">
        <v>70</v>
      </c>
      <c r="C10" s="104"/>
      <c r="D10" s="105"/>
    </row>
    <row r="11" spans="1:4" ht="16.5" customHeight="1" x14ac:dyDescent="0.25">
      <c r="A11" s="124" t="s">
        <v>129</v>
      </c>
      <c r="B11" s="78" t="s">
        <v>102</v>
      </c>
      <c r="C11" s="104"/>
      <c r="D11" s="105"/>
    </row>
    <row r="12" spans="1:4" ht="16.5" customHeight="1" x14ac:dyDescent="0.25">
      <c r="A12" s="124"/>
      <c r="B12" s="78" t="s">
        <v>103</v>
      </c>
      <c r="C12" s="104"/>
      <c r="D12" s="105"/>
    </row>
    <row r="13" spans="1:4" ht="16.5" customHeight="1" x14ac:dyDescent="0.25">
      <c r="A13" s="124"/>
      <c r="B13" s="78" t="s">
        <v>84</v>
      </c>
      <c r="C13" s="104"/>
      <c r="D13" s="105"/>
    </row>
    <row r="14" spans="1:4" ht="16.5" customHeight="1" x14ac:dyDescent="0.25">
      <c r="A14" s="124"/>
      <c r="B14" s="78" t="s">
        <v>85</v>
      </c>
      <c r="C14" s="104"/>
      <c r="D14" s="105"/>
    </row>
    <row r="15" spans="1:4" ht="16.5" customHeight="1" x14ac:dyDescent="0.25">
      <c r="A15" s="134" t="s">
        <v>130</v>
      </c>
      <c r="B15" s="76" t="s">
        <v>50</v>
      </c>
      <c r="C15" s="104"/>
      <c r="D15" s="105"/>
    </row>
    <row r="16" spans="1:4" ht="16.5" customHeight="1" x14ac:dyDescent="0.25">
      <c r="A16" s="134"/>
      <c r="B16" s="76" t="s">
        <v>51</v>
      </c>
      <c r="C16" s="104"/>
      <c r="D16" s="105"/>
    </row>
    <row r="17" spans="1:4" ht="16.5" customHeight="1" x14ac:dyDescent="0.25">
      <c r="A17" s="134"/>
      <c r="B17" s="76" t="s">
        <v>52</v>
      </c>
      <c r="C17" s="104"/>
      <c r="D17" s="105"/>
    </row>
    <row r="18" spans="1:4" ht="16.5" customHeight="1" x14ac:dyDescent="0.25">
      <c r="A18" s="134"/>
      <c r="B18" s="76" t="s">
        <v>53</v>
      </c>
      <c r="C18" s="104"/>
      <c r="D18" s="105"/>
    </row>
    <row r="19" spans="1:4" ht="16.5" customHeight="1" x14ac:dyDescent="0.25">
      <c r="A19" s="124" t="s">
        <v>54</v>
      </c>
      <c r="B19" s="78" t="s">
        <v>56</v>
      </c>
      <c r="C19" s="104"/>
      <c r="D19" s="105"/>
    </row>
    <row r="20" spans="1:4" ht="16.5" customHeight="1" x14ac:dyDescent="0.25">
      <c r="A20" s="124"/>
      <c r="B20" s="78" t="s">
        <v>57</v>
      </c>
      <c r="C20" s="104"/>
      <c r="D20" s="104"/>
    </row>
    <row r="21" spans="1:4" ht="16.5" customHeight="1" x14ac:dyDescent="0.25">
      <c r="A21" s="124"/>
      <c r="B21" s="78" t="s">
        <v>58</v>
      </c>
      <c r="C21" s="104"/>
      <c r="D21" s="104"/>
    </row>
    <row r="22" spans="1:4" ht="16.5" customHeight="1" x14ac:dyDescent="0.25">
      <c r="A22" s="124"/>
      <c r="B22" s="78" t="s">
        <v>59</v>
      </c>
    </row>
    <row r="23" spans="1:4" ht="16.5" customHeight="1" x14ac:dyDescent="0.25">
      <c r="A23" s="134" t="s">
        <v>55</v>
      </c>
      <c r="B23" s="76" t="s">
        <v>61</v>
      </c>
    </row>
    <row r="24" spans="1:4" ht="16.5" customHeight="1" x14ac:dyDescent="0.25">
      <c r="A24" s="134"/>
      <c r="B24" s="76" t="s">
        <v>62</v>
      </c>
    </row>
    <row r="25" spans="1:4" ht="16.5" customHeight="1" x14ac:dyDescent="0.25">
      <c r="A25" s="134"/>
      <c r="B25" s="76" t="s">
        <v>63</v>
      </c>
    </row>
    <row r="26" spans="1:4" ht="16.5" customHeight="1" x14ac:dyDescent="0.25">
      <c r="A26" s="134"/>
      <c r="B26" s="76" t="s">
        <v>59</v>
      </c>
    </row>
    <row r="27" spans="1:4" s="22" customFormat="1" ht="16.5" customHeight="1" x14ac:dyDescent="0.25">
      <c r="A27" s="123" t="s">
        <v>134</v>
      </c>
      <c r="B27" s="78" t="s">
        <v>86</v>
      </c>
    </row>
    <row r="28" spans="1:4" s="22" customFormat="1" ht="16.5" customHeight="1" x14ac:dyDescent="0.25">
      <c r="A28" s="123"/>
      <c r="B28" s="78" t="s">
        <v>83</v>
      </c>
    </row>
    <row r="29" spans="1:4" s="22" customFormat="1" ht="16.5" customHeight="1" x14ac:dyDescent="0.25">
      <c r="A29" s="123"/>
      <c r="B29" s="78" t="s">
        <v>78</v>
      </c>
    </row>
    <row r="30" spans="1:4" s="22" customFormat="1" ht="16.5" customHeight="1" x14ac:dyDescent="0.25">
      <c r="A30" s="123"/>
      <c r="B30" s="78" t="s">
        <v>74</v>
      </c>
    </row>
    <row r="31" spans="1:4" s="22" customFormat="1" ht="16.5" customHeight="1" x14ac:dyDescent="0.25">
      <c r="A31" s="133" t="s">
        <v>45</v>
      </c>
      <c r="B31" s="76" t="s">
        <v>46</v>
      </c>
    </row>
    <row r="32" spans="1:4" s="22" customFormat="1" ht="16.5" customHeight="1" x14ac:dyDescent="0.25">
      <c r="A32" s="133"/>
      <c r="B32" s="76" t="s">
        <v>88</v>
      </c>
    </row>
    <row r="33" spans="1:2" s="22" customFormat="1" ht="16.5" customHeight="1" x14ac:dyDescent="0.25">
      <c r="A33" s="133"/>
      <c r="B33" s="76" t="s">
        <v>90</v>
      </c>
    </row>
    <row r="34" spans="1:2" s="22" customFormat="1" ht="16.5" customHeight="1" x14ac:dyDescent="0.25">
      <c r="A34" s="133"/>
      <c r="B34" s="76" t="s">
        <v>89</v>
      </c>
    </row>
    <row r="35" spans="1:2" s="22" customFormat="1" ht="16.5" customHeight="1" x14ac:dyDescent="0.25">
      <c r="A35" s="123" t="s">
        <v>73</v>
      </c>
      <c r="B35" s="78" t="s">
        <v>92</v>
      </c>
    </row>
    <row r="36" spans="1:2" s="22" customFormat="1" ht="16.5" customHeight="1" x14ac:dyDescent="0.25">
      <c r="A36" s="123"/>
      <c r="B36" s="78" t="s">
        <v>93</v>
      </c>
    </row>
    <row r="37" spans="1:2" s="22" customFormat="1" ht="16.5" customHeight="1" x14ac:dyDescent="0.25">
      <c r="A37" s="123"/>
      <c r="B37" s="78" t="s">
        <v>72</v>
      </c>
    </row>
    <row r="38" spans="1:2" s="22" customFormat="1" ht="16.5" customHeight="1" x14ac:dyDescent="0.25">
      <c r="A38" s="123"/>
      <c r="B38" s="78" t="s">
        <v>77</v>
      </c>
    </row>
    <row r="39" spans="1:2" s="22" customFormat="1" ht="16.5" customHeight="1" x14ac:dyDescent="0.25">
      <c r="A39" s="123" t="s">
        <v>136</v>
      </c>
      <c r="B39" s="76" t="s">
        <v>132</v>
      </c>
    </row>
    <row r="40" spans="1:2" s="22" customFormat="1" ht="16.5" customHeight="1" x14ac:dyDescent="0.25">
      <c r="A40" s="123"/>
      <c r="B40" s="76" t="s">
        <v>43</v>
      </c>
    </row>
    <row r="41" spans="1:2" s="22" customFormat="1" ht="16.5" customHeight="1" x14ac:dyDescent="0.25">
      <c r="A41" s="123"/>
      <c r="B41" s="76" t="s">
        <v>133</v>
      </c>
    </row>
    <row r="42" spans="1:2" s="22" customFormat="1" ht="16.5" customHeight="1" x14ac:dyDescent="0.25">
      <c r="A42" s="123"/>
      <c r="B42" s="76" t="s">
        <v>44</v>
      </c>
    </row>
    <row r="43" spans="1:2" s="22" customFormat="1" ht="16.5" customHeight="1" x14ac:dyDescent="0.25">
      <c r="A43" s="123" t="s">
        <v>36</v>
      </c>
      <c r="B43" s="78" t="s">
        <v>146</v>
      </c>
    </row>
    <row r="44" spans="1:2" s="22" customFormat="1" ht="16.5" customHeight="1" x14ac:dyDescent="0.25">
      <c r="A44" s="123"/>
      <c r="B44" s="78" t="s">
        <v>147</v>
      </c>
    </row>
    <row r="45" spans="1:2" s="22" customFormat="1" ht="16.5" customHeight="1" x14ac:dyDescent="0.25">
      <c r="A45" s="123"/>
      <c r="B45" s="78" t="s">
        <v>148</v>
      </c>
    </row>
    <row r="46" spans="1:2" s="22" customFormat="1" ht="16.5" customHeight="1" x14ac:dyDescent="0.25">
      <c r="A46" s="123"/>
      <c r="B46" s="78" t="s">
        <v>149</v>
      </c>
    </row>
    <row r="47" spans="1:2" s="22" customFormat="1" ht="16.5" customHeight="1" x14ac:dyDescent="0.25">
      <c r="A47" s="133" t="s">
        <v>142</v>
      </c>
      <c r="B47" s="76" t="s">
        <v>143</v>
      </c>
    </row>
    <row r="48" spans="1:2" s="22" customFormat="1" ht="16.5" customHeight="1" x14ac:dyDescent="0.25">
      <c r="A48" s="133"/>
      <c r="B48" s="76" t="s">
        <v>144</v>
      </c>
    </row>
    <row r="49" spans="1:2" s="22" customFormat="1" ht="16.5" customHeight="1" x14ac:dyDescent="0.25">
      <c r="A49" s="133"/>
      <c r="B49" s="76" t="s">
        <v>145</v>
      </c>
    </row>
    <row r="50" spans="1:2" s="22" customFormat="1" ht="16.5" customHeight="1" x14ac:dyDescent="0.25">
      <c r="A50" s="133"/>
      <c r="B50" s="76" t="s">
        <v>41</v>
      </c>
    </row>
    <row r="51" spans="1:2" s="22" customFormat="1" ht="16.5" customHeight="1" x14ac:dyDescent="0.25">
      <c r="A51" s="123" t="s">
        <v>104</v>
      </c>
      <c r="B51" s="78" t="s">
        <v>37</v>
      </c>
    </row>
    <row r="52" spans="1:2" s="22" customFormat="1" ht="16.5" customHeight="1" x14ac:dyDescent="0.25">
      <c r="A52" s="123"/>
      <c r="B52" s="78" t="s">
        <v>38</v>
      </c>
    </row>
    <row r="53" spans="1:2" s="22" customFormat="1" ht="16.5" customHeight="1" x14ac:dyDescent="0.25">
      <c r="A53" s="123"/>
      <c r="B53" s="78" t="s">
        <v>39</v>
      </c>
    </row>
    <row r="54" spans="1:2" s="22" customFormat="1" ht="16.5" customHeight="1" x14ac:dyDescent="0.25">
      <c r="A54" s="123"/>
      <c r="B54" s="78" t="s">
        <v>40</v>
      </c>
    </row>
    <row r="55" spans="1:2" ht="31.5" customHeight="1" x14ac:dyDescent="0.25">
      <c r="A55" s="159"/>
      <c r="B55" s="159"/>
    </row>
  </sheetData>
  <mergeCells count="14">
    <mergeCell ref="A35:A38"/>
    <mergeCell ref="A23:A26"/>
    <mergeCell ref="A27:A30"/>
    <mergeCell ref="A31:A34"/>
    <mergeCell ref="A3:A6"/>
    <mergeCell ref="A7:A10"/>
    <mergeCell ref="A11:A14"/>
    <mergeCell ref="A15:A18"/>
    <mergeCell ref="A19:A22"/>
    <mergeCell ref="A55:B55"/>
    <mergeCell ref="A39:A42"/>
    <mergeCell ref="A43:A46"/>
    <mergeCell ref="A47:A50"/>
    <mergeCell ref="A51:A54"/>
  </mergeCells>
  <conditionalFormatting sqref="A3:B30 A43:B54">
    <cfRule type="expression" dxfId="7" priority="34">
      <formula>#REF!="Yes"</formula>
    </cfRule>
  </conditionalFormatting>
  <conditionalFormatting sqref="B39:B42">
    <cfRule type="expression" dxfId="6" priority="22">
      <formula>#REF!="Yes"</formula>
    </cfRule>
  </conditionalFormatting>
  <conditionalFormatting sqref="B31:B34">
    <cfRule type="expression" dxfId="5" priority="16">
      <formula>#REF!="Yes"</formula>
    </cfRule>
  </conditionalFormatting>
  <conditionalFormatting sqref="B36:B38">
    <cfRule type="expression" dxfId="4" priority="13">
      <formula>#REF!="Yes"</formula>
    </cfRule>
  </conditionalFormatting>
  <conditionalFormatting sqref="B35">
    <cfRule type="expression" dxfId="3" priority="12">
      <formula>#REF!="Yes"</formula>
    </cfRule>
  </conditionalFormatting>
  <conditionalFormatting sqref="A31:A34">
    <cfRule type="expression" dxfId="2" priority="7">
      <formula>#REF!="Yes"</formula>
    </cfRule>
  </conditionalFormatting>
  <conditionalFormatting sqref="A35:A38">
    <cfRule type="expression" dxfId="1" priority="5">
      <formula>#REF!="Yes"</formula>
    </cfRule>
  </conditionalFormatting>
  <conditionalFormatting sqref="A39:A42">
    <cfRule type="expression" dxfId="0" priority="4">
      <formula>#REF!="Yes"</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5"/>
  <sheetViews>
    <sheetView showGridLines="0" zoomScale="90" zoomScaleNormal="90" workbookViewId="0">
      <pane ySplit="6" topLeftCell="A7" activePane="bottomLeft" state="frozen"/>
      <selection activeCell="E8" sqref="E8"/>
      <selection pane="bottomLeft" activeCell="G42" sqref="G42"/>
    </sheetView>
  </sheetViews>
  <sheetFormatPr defaultColWidth="8.78515625" defaultRowHeight="12.5" x14ac:dyDescent="0.25"/>
  <cols>
    <col min="1" max="1" width="2.42578125" style="12" customWidth="1"/>
    <col min="2" max="2" width="5.0703125" style="14" customWidth="1"/>
    <col min="3" max="3" width="26.92578125" style="12" customWidth="1"/>
    <col min="4" max="5" width="17.2109375" style="13" customWidth="1"/>
    <col min="6" max="6" width="17.7109375" style="12" customWidth="1"/>
    <col min="7" max="7" width="22.78515625" style="12" customWidth="1"/>
    <col min="8" max="8" width="21.42578125" style="12" customWidth="1"/>
    <col min="9" max="9" width="21" style="12" customWidth="1"/>
    <col min="10" max="16384" width="8.78515625" style="12"/>
  </cols>
  <sheetData>
    <row r="2" spans="2:9" ht="13" x14ac:dyDescent="0.3">
      <c r="B2" s="11"/>
    </row>
    <row r="3" spans="2:9" ht="5.25" customHeight="1" x14ac:dyDescent="0.25">
      <c r="H3" s="12">
        <v>1</v>
      </c>
    </row>
    <row r="4" spans="2:9" ht="20.5" thickBot="1" x14ac:dyDescent="0.45">
      <c r="B4" s="58" t="s">
        <v>105</v>
      </c>
      <c r="C4" s="15"/>
      <c r="D4" s="16"/>
      <c r="E4" s="16"/>
      <c r="F4" s="15"/>
      <c r="G4" s="15"/>
      <c r="H4" s="15"/>
      <c r="I4" s="15"/>
    </row>
    <row r="5" spans="2:9" ht="13" thickBot="1" x14ac:dyDescent="0.3"/>
    <row r="6" spans="2:9" ht="24.75" customHeight="1" x14ac:dyDescent="0.35">
      <c r="B6" s="59" t="s">
        <v>12</v>
      </c>
      <c r="C6" s="60" t="s">
        <v>11</v>
      </c>
      <c r="D6" s="64" t="s">
        <v>24</v>
      </c>
      <c r="E6" s="61" t="s">
        <v>64</v>
      </c>
      <c r="F6" s="62" t="s">
        <v>13</v>
      </c>
      <c r="G6" s="61" t="s">
        <v>65</v>
      </c>
      <c r="H6" s="63" t="s">
        <v>68</v>
      </c>
      <c r="I6" s="63" t="s">
        <v>67</v>
      </c>
    </row>
    <row r="7" spans="2:9" ht="14.25" customHeight="1" x14ac:dyDescent="0.25">
      <c r="B7" s="71">
        <v>1</v>
      </c>
      <c r="C7" s="65" t="str">
        <f>'Supplier questionnaire'!G4</f>
        <v>ABC</v>
      </c>
      <c r="D7" s="66">
        <f>HLOOKUP(C7,'Supplier questionnaire'!$G$4:$Z$36,33,0)</f>
        <v>1.4</v>
      </c>
      <c r="E7" s="66">
        <f>HLOOKUP(C7,'Supplier questionnaire'!$G$4:$Z$76,73,0)</f>
        <v>1.8</v>
      </c>
      <c r="F7" s="67" t="str">
        <f>IF(D7&lt;=Limits!$D$7,"Low",IF(D7&lt;=Limits!$D$6,"Medium","High"))</f>
        <v>Medium</v>
      </c>
      <c r="G7" s="67" t="str">
        <f>IF(E7&lt;=Limits!$E$7,"Low",IF(E7&lt;=Limits!$E$6,"Medium","High"))</f>
        <v>Medium</v>
      </c>
      <c r="H7" s="67" t="str">
        <f>CONCATENATE(G7,F7)</f>
        <v>MediumMedium</v>
      </c>
      <c r="I7" s="67">
        <f t="shared" ref="I7:I16" si="0">VLOOKUP(H7,$C$33:$D$41,2, FALSE)</f>
        <v>5</v>
      </c>
    </row>
    <row r="8" spans="2:9" ht="14.25" customHeight="1" x14ac:dyDescent="0.25">
      <c r="B8" s="71">
        <f>B7+1</f>
        <v>2</v>
      </c>
      <c r="C8" s="65" t="str">
        <f>'Supplier questionnaire'!I4</f>
        <v>DEF</v>
      </c>
      <c r="D8" s="66">
        <f>HLOOKUP(C8,'Supplier questionnaire'!$G$4:$Z$36,33,0)</f>
        <v>0.7</v>
      </c>
      <c r="E8" s="66">
        <f>HLOOKUP(C8,'Supplier questionnaire'!$G$4:$Z$76,73,0)</f>
        <v>0.15000000000000002</v>
      </c>
      <c r="F8" s="67" t="str">
        <f>IF(D8&lt;=Limits!$D$7,"Low",IF(D8&lt;=Limits!$D$6,"Medium","High"))</f>
        <v>Low</v>
      </c>
      <c r="G8" s="67" t="str">
        <f>IF(E8&lt;=Limits!$E$7,"Low",IF(E8&lt;=Limits!$E$6,"Medium","High"))</f>
        <v>Low</v>
      </c>
      <c r="H8" s="67" t="str">
        <f t="shared" ref="H8:H16" si="1">CONCATENATE(G8,F8)</f>
        <v>LowLow</v>
      </c>
      <c r="I8" s="67">
        <f t="shared" si="0"/>
        <v>1</v>
      </c>
    </row>
    <row r="9" spans="2:9" ht="14.25" customHeight="1" x14ac:dyDescent="0.25">
      <c r="B9" s="71">
        <f t="shared" ref="B9:B30" si="2">B8+1</f>
        <v>3</v>
      </c>
      <c r="C9" s="65">
        <f>'Supplier questionnaire'!K$4</f>
        <v>0</v>
      </c>
      <c r="D9" s="66" t="e">
        <f>HLOOKUP(C9,'Supplier questionnaire'!$G$4:$Z$36,33,0)</f>
        <v>#N/A</v>
      </c>
      <c r="E9" s="66" t="e">
        <f>HLOOKUP(C9,'Supplier questionnaire'!$G$4:$Z$76,73,0)</f>
        <v>#N/A</v>
      </c>
      <c r="F9" s="67" t="e">
        <f>IF(D9&lt;=Limits!$D$7,"Low",IF(D9&lt;=Limits!$D$6,"Medium","High"))</f>
        <v>#N/A</v>
      </c>
      <c r="G9" s="67" t="e">
        <f>IF(E9&lt;=Limits!$E$7,"Low",IF(E9&lt;=Limits!$E$6,"Medium","High"))</f>
        <v>#N/A</v>
      </c>
      <c r="H9" s="67" t="e">
        <f t="shared" si="1"/>
        <v>#N/A</v>
      </c>
      <c r="I9" s="67" t="e">
        <f t="shared" si="0"/>
        <v>#N/A</v>
      </c>
    </row>
    <row r="10" spans="2:9" ht="14.25" customHeight="1" x14ac:dyDescent="0.25">
      <c r="B10" s="71">
        <f t="shared" si="2"/>
        <v>4</v>
      </c>
      <c r="C10" s="65">
        <f>'Supplier questionnaire'!M$4</f>
        <v>0</v>
      </c>
      <c r="D10" s="66" t="e">
        <f>HLOOKUP(C10,'Supplier questionnaire'!$G$4:$Z$36,33,0)</f>
        <v>#N/A</v>
      </c>
      <c r="E10" s="66" t="e">
        <f>HLOOKUP(C10,'Supplier questionnaire'!$G$4:$Z$76,73,0)</f>
        <v>#N/A</v>
      </c>
      <c r="F10" s="67" t="e">
        <f>IF(D10&lt;=Limits!$D$7,"Low",IF(D10&lt;=Limits!$D$6,"Medium","High"))</f>
        <v>#N/A</v>
      </c>
      <c r="G10" s="67" t="e">
        <f>IF(E10&lt;=Limits!$E$7,"Low",IF(E10&lt;=Limits!$E$6,"Medium","High"))</f>
        <v>#N/A</v>
      </c>
      <c r="H10" s="67" t="e">
        <f t="shared" si="1"/>
        <v>#N/A</v>
      </c>
      <c r="I10" s="67" t="e">
        <f t="shared" si="0"/>
        <v>#N/A</v>
      </c>
    </row>
    <row r="11" spans="2:9" ht="14.25" customHeight="1" x14ac:dyDescent="0.25">
      <c r="B11" s="71">
        <f t="shared" si="2"/>
        <v>5</v>
      </c>
      <c r="C11" s="65">
        <f>'Supplier questionnaire'!O$4</f>
        <v>0</v>
      </c>
      <c r="D11" s="66" t="e">
        <f>HLOOKUP(C11,'Supplier questionnaire'!$G$4:$Z$36,33,0)</f>
        <v>#N/A</v>
      </c>
      <c r="E11" s="66" t="e">
        <f>HLOOKUP(C11,'Supplier questionnaire'!$G$4:$Z$76,73,0)</f>
        <v>#N/A</v>
      </c>
      <c r="F11" s="67" t="e">
        <f>IF(D11&lt;=Limits!$D$7,"Low",IF(D11&lt;=Limits!$D$6,"Medium","High"))</f>
        <v>#N/A</v>
      </c>
      <c r="G11" s="67" t="e">
        <f>IF(E11&lt;=Limits!$E$7,"Low",IF(E11&lt;=Limits!$E$6,"Medium","High"))</f>
        <v>#N/A</v>
      </c>
      <c r="H11" s="67" t="e">
        <f t="shared" si="1"/>
        <v>#N/A</v>
      </c>
      <c r="I11" s="67" t="e">
        <f t="shared" si="0"/>
        <v>#N/A</v>
      </c>
    </row>
    <row r="12" spans="2:9" ht="14.25" customHeight="1" x14ac:dyDescent="0.25">
      <c r="B12" s="71">
        <f t="shared" si="2"/>
        <v>6</v>
      </c>
      <c r="C12" s="65">
        <f>'Supplier questionnaire'!Q$4</f>
        <v>0</v>
      </c>
      <c r="D12" s="66" t="e">
        <f>HLOOKUP(C12,'Supplier questionnaire'!$G$4:$Z$36,33,0)</f>
        <v>#N/A</v>
      </c>
      <c r="E12" s="66" t="e">
        <f>HLOOKUP(C12,'Supplier questionnaire'!$G$4:$Z$76,73,0)</f>
        <v>#N/A</v>
      </c>
      <c r="F12" s="67" t="e">
        <f>IF(D12&lt;=Limits!$D$7,"Low",IF(D12&lt;=Limits!$D$6,"Medium","High"))</f>
        <v>#N/A</v>
      </c>
      <c r="G12" s="67" t="e">
        <f>IF(E12&lt;=Limits!$E$7,"Low",IF(E12&lt;=Limits!$E$6,"Medium","High"))</f>
        <v>#N/A</v>
      </c>
      <c r="H12" s="67" t="e">
        <f t="shared" si="1"/>
        <v>#N/A</v>
      </c>
      <c r="I12" s="67" t="e">
        <f t="shared" si="0"/>
        <v>#N/A</v>
      </c>
    </row>
    <row r="13" spans="2:9" ht="14.25" customHeight="1" x14ac:dyDescent="0.25">
      <c r="B13" s="71">
        <f t="shared" si="2"/>
        <v>7</v>
      </c>
      <c r="C13" s="65">
        <f>'Supplier questionnaire'!S$4</f>
        <v>0</v>
      </c>
      <c r="D13" s="66" t="e">
        <f>HLOOKUP(C13,'Supplier questionnaire'!$G$4:$Z$36,33,0)</f>
        <v>#N/A</v>
      </c>
      <c r="E13" s="66" t="e">
        <f>HLOOKUP(C13,'Supplier questionnaire'!$G$4:$Z$76,73,0)</f>
        <v>#N/A</v>
      </c>
      <c r="F13" s="67" t="e">
        <f>IF(D13&lt;=Limits!$D$7,"Low",IF(D13&lt;=Limits!$D$6,"Medium","High"))</f>
        <v>#N/A</v>
      </c>
      <c r="G13" s="67" t="e">
        <f>IF(E13&lt;=Limits!$E$7,"Low",IF(E13&lt;=Limits!$E$6,"Medium","High"))</f>
        <v>#N/A</v>
      </c>
      <c r="H13" s="67" t="e">
        <f t="shared" si="1"/>
        <v>#N/A</v>
      </c>
      <c r="I13" s="67" t="e">
        <f t="shared" si="0"/>
        <v>#N/A</v>
      </c>
    </row>
    <row r="14" spans="2:9" ht="14.25" customHeight="1" x14ac:dyDescent="0.25">
      <c r="B14" s="71">
        <f t="shared" si="2"/>
        <v>8</v>
      </c>
      <c r="C14" s="65">
        <f>'Supplier questionnaire'!U$4</f>
        <v>0</v>
      </c>
      <c r="D14" s="66" t="e">
        <f>HLOOKUP(C14,'Supplier questionnaire'!$G$4:$Z$36,33,0)</f>
        <v>#N/A</v>
      </c>
      <c r="E14" s="66" t="e">
        <f>HLOOKUP(C14,'Supplier questionnaire'!$G$4:$Z$76,73,0)</f>
        <v>#N/A</v>
      </c>
      <c r="F14" s="67" t="e">
        <f>IF(D14&lt;=Limits!$D$7,"Low",IF(D14&lt;=Limits!$D$6,"Medium","High"))</f>
        <v>#N/A</v>
      </c>
      <c r="G14" s="67" t="e">
        <f>IF(E14&lt;=Limits!$E$7,"Low",IF(E14&lt;=Limits!$E$6,"Medium","High"))</f>
        <v>#N/A</v>
      </c>
      <c r="H14" s="67" t="e">
        <f t="shared" si="1"/>
        <v>#N/A</v>
      </c>
      <c r="I14" s="67" t="e">
        <f t="shared" si="0"/>
        <v>#N/A</v>
      </c>
    </row>
    <row r="15" spans="2:9" ht="14.25" customHeight="1" x14ac:dyDescent="0.25">
      <c r="B15" s="71">
        <f t="shared" si="2"/>
        <v>9</v>
      </c>
      <c r="C15" s="65">
        <f>'Supplier questionnaire'!W$4</f>
        <v>0</v>
      </c>
      <c r="D15" s="66" t="e">
        <f>HLOOKUP(C15,'Supplier questionnaire'!$G$4:$Z$36,33,0)</f>
        <v>#N/A</v>
      </c>
      <c r="E15" s="66" t="e">
        <f>HLOOKUP(C15,'Supplier questionnaire'!$G$4:$Z$76,73,0)</f>
        <v>#N/A</v>
      </c>
      <c r="F15" s="67" t="e">
        <f>IF(D15&lt;=Limits!$D$7,"Low",IF(D15&lt;=Limits!$D$6,"Medium","High"))</f>
        <v>#N/A</v>
      </c>
      <c r="G15" s="67" t="e">
        <f>IF(E15&lt;=Limits!$E$7,"Low",IF(E15&lt;=Limits!$E$6,"Medium","High"))</f>
        <v>#N/A</v>
      </c>
      <c r="H15" s="67" t="e">
        <f t="shared" si="1"/>
        <v>#N/A</v>
      </c>
      <c r="I15" s="67" t="e">
        <f t="shared" si="0"/>
        <v>#N/A</v>
      </c>
    </row>
    <row r="16" spans="2:9" ht="14.25" customHeight="1" x14ac:dyDescent="0.25">
      <c r="B16" s="71">
        <f t="shared" si="2"/>
        <v>10</v>
      </c>
      <c r="C16" s="65">
        <f>'Supplier questionnaire'!Y$4</f>
        <v>0</v>
      </c>
      <c r="D16" s="66" t="e">
        <f>HLOOKUP(C16,'Supplier questionnaire'!$G$4:$Z$36,33,0)</f>
        <v>#N/A</v>
      </c>
      <c r="E16" s="66" t="e">
        <f>HLOOKUP(C16,'Supplier questionnaire'!$G$4:$Z$76,73,0)</f>
        <v>#N/A</v>
      </c>
      <c r="F16" s="67" t="e">
        <f>IF(D16&lt;=Limits!$D$7,"Low",IF(D16&lt;=Limits!$D$6,"Medium","High"))</f>
        <v>#N/A</v>
      </c>
      <c r="G16" s="67" t="e">
        <f>IF(E16&lt;=Limits!$E$7,"Low",IF(E16&lt;=Limits!$E$6,"Medium","High"))</f>
        <v>#N/A</v>
      </c>
      <c r="H16" s="67" t="e">
        <f t="shared" si="1"/>
        <v>#N/A</v>
      </c>
      <c r="I16" s="67" t="e">
        <f t="shared" si="0"/>
        <v>#N/A</v>
      </c>
    </row>
    <row r="17" spans="2:9" ht="14.25" customHeight="1" x14ac:dyDescent="0.25">
      <c r="B17" s="71">
        <f t="shared" si="2"/>
        <v>11</v>
      </c>
      <c r="C17" s="65">
        <f>'Supplier questionnaire'!Z$4</f>
        <v>0</v>
      </c>
      <c r="D17" s="66" t="e">
        <f>HLOOKUP(C17,'Supplier questionnaire'!$G$4:$Z$36,33,0)</f>
        <v>#N/A</v>
      </c>
      <c r="E17" s="66" t="e">
        <f>HLOOKUP(C17,'Supplier questionnaire'!$G$4:$Z$76,73,0)</f>
        <v>#N/A</v>
      </c>
      <c r="F17" s="67" t="e">
        <f>IF(D17&lt;=Limits!$D$7,"Low",IF(D17&lt;=Limits!$D$6,"Medium","High"))</f>
        <v>#N/A</v>
      </c>
      <c r="G17" s="67" t="e">
        <f>IF(E17&lt;=Limits!$E$7,"Low",IF(E17&lt;=Limits!$E$6,"Medium","High"))</f>
        <v>#N/A</v>
      </c>
      <c r="H17" s="67" t="e">
        <f t="shared" ref="H17" si="3">CONCATENATE(G17,F17)</f>
        <v>#N/A</v>
      </c>
      <c r="I17" s="67" t="e">
        <f t="shared" ref="I17" si="4">VLOOKUP(H17,$C$33:$D$41,2, FALSE)</f>
        <v>#N/A</v>
      </c>
    </row>
    <row r="18" spans="2:9" ht="14.25" customHeight="1" x14ac:dyDescent="0.25">
      <c r="B18" s="71">
        <f t="shared" si="2"/>
        <v>12</v>
      </c>
      <c r="C18" s="65"/>
      <c r="D18" s="68"/>
      <c r="E18" s="68"/>
      <c r="F18" s="67"/>
      <c r="G18" s="67"/>
      <c r="H18" s="67" t="str">
        <f t="shared" ref="H18:H30" si="5">CONCATENATE(F18, G18)</f>
        <v/>
      </c>
      <c r="I18" s="67"/>
    </row>
    <row r="19" spans="2:9" ht="14.25" customHeight="1" x14ac:dyDescent="0.25">
      <c r="B19" s="71">
        <f t="shared" si="2"/>
        <v>13</v>
      </c>
      <c r="C19" s="65"/>
      <c r="D19" s="68"/>
      <c r="E19" s="68"/>
      <c r="F19" s="67"/>
      <c r="G19" s="67"/>
      <c r="H19" s="67" t="str">
        <f t="shared" si="5"/>
        <v/>
      </c>
      <c r="I19" s="67"/>
    </row>
    <row r="20" spans="2:9" ht="14.25" customHeight="1" x14ac:dyDescent="0.25">
      <c r="B20" s="71">
        <f t="shared" si="2"/>
        <v>14</v>
      </c>
      <c r="C20" s="65"/>
      <c r="D20" s="68"/>
      <c r="E20" s="68"/>
      <c r="F20" s="67"/>
      <c r="G20" s="67"/>
      <c r="H20" s="67" t="str">
        <f t="shared" si="5"/>
        <v/>
      </c>
      <c r="I20" s="67"/>
    </row>
    <row r="21" spans="2:9" ht="14.25" customHeight="1" x14ac:dyDescent="0.25">
      <c r="B21" s="71">
        <f t="shared" si="2"/>
        <v>15</v>
      </c>
      <c r="C21" s="65"/>
      <c r="D21" s="68"/>
      <c r="E21" s="68"/>
      <c r="F21" s="67"/>
      <c r="G21" s="67"/>
      <c r="H21" s="67" t="str">
        <f t="shared" si="5"/>
        <v/>
      </c>
      <c r="I21" s="67"/>
    </row>
    <row r="22" spans="2:9" ht="14.25" customHeight="1" x14ac:dyDescent="0.25">
      <c r="B22" s="71">
        <f t="shared" si="2"/>
        <v>16</v>
      </c>
      <c r="C22" s="65"/>
      <c r="D22" s="68"/>
      <c r="E22" s="68"/>
      <c r="F22" s="67"/>
      <c r="G22" s="67"/>
      <c r="H22" s="67" t="str">
        <f t="shared" si="5"/>
        <v/>
      </c>
      <c r="I22" s="67"/>
    </row>
    <row r="23" spans="2:9" ht="13" x14ac:dyDescent="0.25">
      <c r="B23" s="71">
        <f t="shared" si="2"/>
        <v>17</v>
      </c>
      <c r="C23" s="65"/>
      <c r="D23" s="69"/>
      <c r="E23" s="69"/>
      <c r="F23" s="67"/>
      <c r="G23" s="67"/>
      <c r="H23" s="67" t="str">
        <f t="shared" si="5"/>
        <v/>
      </c>
      <c r="I23" s="67"/>
    </row>
    <row r="24" spans="2:9" ht="13" x14ac:dyDescent="0.25">
      <c r="B24" s="71">
        <f t="shared" si="2"/>
        <v>18</v>
      </c>
      <c r="C24" s="65"/>
      <c r="D24" s="68"/>
      <c r="E24" s="68"/>
      <c r="F24" s="67"/>
      <c r="G24" s="67"/>
      <c r="H24" s="67" t="str">
        <f t="shared" si="5"/>
        <v/>
      </c>
      <c r="I24" s="67"/>
    </row>
    <row r="25" spans="2:9" ht="13" x14ac:dyDescent="0.25">
      <c r="B25" s="71">
        <f t="shared" si="2"/>
        <v>19</v>
      </c>
      <c r="C25" s="65"/>
      <c r="D25" s="68"/>
      <c r="E25" s="68"/>
      <c r="F25" s="67"/>
      <c r="G25" s="67"/>
      <c r="H25" s="67" t="str">
        <f t="shared" si="5"/>
        <v/>
      </c>
      <c r="I25" s="67"/>
    </row>
    <row r="26" spans="2:9" ht="13" x14ac:dyDescent="0.25">
      <c r="B26" s="71">
        <f t="shared" si="2"/>
        <v>20</v>
      </c>
      <c r="C26" s="65"/>
      <c r="D26" s="68"/>
      <c r="E26" s="68"/>
      <c r="F26" s="67"/>
      <c r="G26" s="67"/>
      <c r="H26" s="67" t="str">
        <f t="shared" si="5"/>
        <v/>
      </c>
      <c r="I26" s="67"/>
    </row>
    <row r="27" spans="2:9" ht="13" x14ac:dyDescent="0.25">
      <c r="B27" s="71">
        <f t="shared" si="2"/>
        <v>21</v>
      </c>
      <c r="C27" s="65"/>
      <c r="D27" s="70"/>
      <c r="E27" s="70"/>
      <c r="F27" s="67"/>
      <c r="G27" s="67"/>
      <c r="H27" s="67" t="str">
        <f t="shared" si="5"/>
        <v/>
      </c>
      <c r="I27" s="67"/>
    </row>
    <row r="28" spans="2:9" ht="13" x14ac:dyDescent="0.25">
      <c r="B28" s="71">
        <f t="shared" si="2"/>
        <v>22</v>
      </c>
      <c r="C28" s="65"/>
      <c r="D28" s="70"/>
      <c r="E28" s="70"/>
      <c r="F28" s="67"/>
      <c r="G28" s="67"/>
      <c r="H28" s="67" t="str">
        <f t="shared" si="5"/>
        <v/>
      </c>
      <c r="I28" s="67"/>
    </row>
    <row r="29" spans="2:9" ht="13" x14ac:dyDescent="0.25">
      <c r="B29" s="71">
        <f t="shared" si="2"/>
        <v>23</v>
      </c>
      <c r="C29" s="65"/>
      <c r="D29" s="70"/>
      <c r="E29" s="70"/>
      <c r="F29" s="67"/>
      <c r="G29" s="67"/>
      <c r="H29" s="67" t="str">
        <f t="shared" si="5"/>
        <v/>
      </c>
      <c r="I29" s="67"/>
    </row>
    <row r="30" spans="2:9" ht="13" x14ac:dyDescent="0.25">
      <c r="B30" s="71">
        <f t="shared" si="2"/>
        <v>24</v>
      </c>
      <c r="C30" s="65"/>
      <c r="D30" s="70"/>
      <c r="E30" s="70"/>
      <c r="F30" s="67"/>
      <c r="G30" s="67"/>
      <c r="H30" s="67" t="str">
        <f t="shared" si="5"/>
        <v/>
      </c>
      <c r="I30" s="67"/>
    </row>
    <row r="31" spans="2:9" x14ac:dyDescent="0.25">
      <c r="C31" s="17"/>
    </row>
    <row r="32" spans="2:9" ht="13" x14ac:dyDescent="0.3">
      <c r="C32" s="18" t="s">
        <v>14</v>
      </c>
      <c r="D32" s="19"/>
      <c r="E32" s="19"/>
    </row>
    <row r="33" spans="2:5" ht="13" x14ac:dyDescent="0.25">
      <c r="C33" s="12" t="s">
        <v>15</v>
      </c>
      <c r="D33" s="20">
        <v>1</v>
      </c>
      <c r="E33" s="19"/>
    </row>
    <row r="34" spans="2:5" ht="13" x14ac:dyDescent="0.25">
      <c r="C34" s="12" t="s">
        <v>16</v>
      </c>
      <c r="D34" s="20">
        <v>2</v>
      </c>
      <c r="E34" s="19"/>
    </row>
    <row r="35" spans="2:5" ht="13" x14ac:dyDescent="0.25">
      <c r="C35" s="12" t="s">
        <v>17</v>
      </c>
      <c r="D35" s="20">
        <v>4</v>
      </c>
      <c r="E35" s="19"/>
    </row>
    <row r="36" spans="2:5" ht="13" x14ac:dyDescent="0.25">
      <c r="C36" s="12" t="s">
        <v>18</v>
      </c>
      <c r="D36" s="20">
        <v>3</v>
      </c>
      <c r="E36" s="19"/>
    </row>
    <row r="37" spans="2:5" ht="13" x14ac:dyDescent="0.25">
      <c r="C37" s="12" t="s">
        <v>19</v>
      </c>
      <c r="D37" s="20">
        <v>5</v>
      </c>
      <c r="E37" s="19"/>
    </row>
    <row r="38" spans="2:5" ht="13" x14ac:dyDescent="0.25">
      <c r="C38" s="12" t="s">
        <v>20</v>
      </c>
      <c r="D38" s="20">
        <v>7</v>
      </c>
      <c r="E38" s="19"/>
    </row>
    <row r="39" spans="2:5" ht="13" x14ac:dyDescent="0.25">
      <c r="C39" s="12" t="s">
        <v>21</v>
      </c>
      <c r="D39" s="20">
        <v>6</v>
      </c>
      <c r="E39" s="19"/>
    </row>
    <row r="40" spans="2:5" ht="13" x14ac:dyDescent="0.25">
      <c r="C40" s="12" t="s">
        <v>22</v>
      </c>
      <c r="D40" s="20">
        <v>8</v>
      </c>
      <c r="E40" s="19"/>
    </row>
    <row r="41" spans="2:5" ht="13" x14ac:dyDescent="0.25">
      <c r="C41" s="12" t="s">
        <v>23</v>
      </c>
      <c r="D41" s="20">
        <v>9</v>
      </c>
      <c r="E41" s="19"/>
    </row>
    <row r="42" spans="2:5" x14ac:dyDescent="0.25">
      <c r="B42" s="12"/>
    </row>
    <row r="43" spans="2:5" x14ac:dyDescent="0.25">
      <c r="C43" s="17"/>
    </row>
    <row r="44" spans="2:5" x14ac:dyDescent="0.25">
      <c r="C44" s="17"/>
    </row>
    <row r="45" spans="2:5" x14ac:dyDescent="0.25">
      <c r="C45" s="17"/>
    </row>
  </sheetData>
  <sheetProtection formatCells="0" formatColumns="0" formatRows="0" selectLockedCells="1" sort="0" pivotTables="0"/>
  <autoFilter ref="B6:I30"/>
  <pageMargins left="0.70866141732283472" right="0.70866141732283472" top="0.74803149606299213" bottom="0.74803149606299213" header="0.31496062992125984" footer="0.31496062992125984"/>
  <pageSetup paperSize="9" scale="68" fitToHeight="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7"/>
  <sheetViews>
    <sheetView workbookViewId="0">
      <selection activeCell="E18" sqref="E18"/>
    </sheetView>
  </sheetViews>
  <sheetFormatPr defaultRowHeight="13.5" x14ac:dyDescent="0.25"/>
  <cols>
    <col min="1" max="1" width="9.0703125" customWidth="1"/>
  </cols>
  <sheetData>
    <row r="2" spans="3:17" x14ac:dyDescent="0.25">
      <c r="Q2">
        <v>1</v>
      </c>
    </row>
    <row r="3" spans="3:17" x14ac:dyDescent="0.25">
      <c r="C3" t="s">
        <v>25</v>
      </c>
    </row>
    <row r="4" spans="3:17" x14ac:dyDescent="0.25">
      <c r="D4" t="s">
        <v>29</v>
      </c>
      <c r="E4" t="s">
        <v>66</v>
      </c>
    </row>
    <row r="5" spans="3:17" x14ac:dyDescent="0.25">
      <c r="C5" t="s">
        <v>26</v>
      </c>
      <c r="E5" s="22"/>
    </row>
    <row r="6" spans="3:17" x14ac:dyDescent="0.25">
      <c r="C6" t="s">
        <v>27</v>
      </c>
      <c r="D6">
        <v>2</v>
      </c>
      <c r="E6" s="22">
        <v>2</v>
      </c>
    </row>
    <row r="7" spans="3:17" x14ac:dyDescent="0.25">
      <c r="C7" t="s">
        <v>28</v>
      </c>
      <c r="D7">
        <v>1</v>
      </c>
      <c r="E7" s="22">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 and instructions</vt:lpstr>
      <vt:lpstr>Supplier questionnaire</vt:lpstr>
      <vt:lpstr>Final output - Tier Graph</vt:lpstr>
      <vt:lpstr>HELP - Scoring Details</vt:lpstr>
      <vt:lpstr>Supplier scores</vt:lpstr>
      <vt:lpstr>Limits</vt:lpstr>
      <vt:lpstr>'Introduction and instructions'!_Toc420499292</vt:lpstr>
      <vt:lpstr>'Introduction and instructions'!_Toc420499293</vt:lpstr>
      <vt:lpstr>'Introduction and instructions'!_Toc420499295</vt:lpstr>
      <vt:lpstr>'Introduction and instructions'!_Toc420499297</vt:lpstr>
      <vt:lpstr>'Introduction and instructions'!Print_Area</vt:lpstr>
      <vt:lpstr>'Supplier 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segmentation template - SRM Toolkit Leaders</dc:title>
  <dc:creator/>
  <cp:keywords>MAKO ID: 117823006</cp:keywords>
  <cp:lastModifiedBy/>
  <dcterms:created xsi:type="dcterms:W3CDTF">2021-10-29T04:08:49Z</dcterms:created>
  <dcterms:modified xsi:type="dcterms:W3CDTF">2021-10-31T23:33:58Z</dcterms:modified>
</cp:coreProperties>
</file>