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882"/>
  </bookViews>
  <sheets>
    <sheet name="Introduction and instructions" sheetId="12" r:id="rId1"/>
    <sheet name="Category questionnaire " sheetId="18" r:id="rId2"/>
    <sheet name="Spend Data" sheetId="19" r:id="rId3"/>
    <sheet name="Final output - Matrix" sheetId="17" r:id="rId4"/>
    <sheet name="HELP - Details" sheetId="25" r:id="rId5"/>
    <sheet name="Category scores" sheetId="15" state="hidden" r:id="rId6"/>
    <sheet name="Limits" sheetId="20" state="hidden" r:id="rId7"/>
  </sheets>
  <externalReferences>
    <externalReference r:id="rId8"/>
  </externalReferences>
  <definedNames>
    <definedName name="_xlnm._FilterDatabase" localSheetId="5" hidden="1">'Category scores'!$A$4:$L$22</definedName>
    <definedName name="_Toc420499292" localSheetId="0">'Introduction and instructions'!$B$7</definedName>
    <definedName name="_Toc420499293" localSheetId="0">'Introduction and instructions'!$B$14</definedName>
    <definedName name="_Toc420499294" localSheetId="0">'Introduction and instructions'!#REF!</definedName>
    <definedName name="_Toc420499295" localSheetId="0">'Introduction and instructions'!#REF!</definedName>
    <definedName name="_Toc420499296" localSheetId="0">'Introduction and instructions'!#REF!</definedName>
    <definedName name="_Toc420499297" localSheetId="0">'Introduction and instructions'!$C$31</definedName>
    <definedName name="BUList" localSheetId="1">#REF!</definedName>
    <definedName name="BUList" localSheetId="0">[1]Template!$B$54:$B$60</definedName>
    <definedName name="BUList" localSheetId="6">#REF!</definedName>
    <definedName name="BUList" localSheetId="2">#REF!</definedName>
    <definedName name="BUList">#REF!</definedName>
    <definedName name="IMPACT">#REF!</definedName>
    <definedName name="IMPACT1">#REF!</definedName>
    <definedName name="LIKELIHOOD">#REF!</definedName>
    <definedName name="_xlnm.Print_Area" localSheetId="1">'Category questionnaire '!$A$1:$C$41</definedName>
    <definedName name="_xlnm.Print_Area" localSheetId="3">'Final output - Matrix'!$A$1:$M$37</definedName>
    <definedName name="RAG">#REF!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5" l="1"/>
  <c r="H22" i="15" s="1"/>
  <c r="E22" i="15"/>
  <c r="F21" i="15"/>
  <c r="H21" i="15" s="1"/>
  <c r="E21" i="15"/>
  <c r="F20" i="15"/>
  <c r="H20" i="15" s="1"/>
  <c r="E20" i="15"/>
  <c r="F19" i="15"/>
  <c r="H19" i="15" s="1"/>
  <c r="E19" i="15"/>
  <c r="F18" i="15"/>
  <c r="H18" i="15" s="1"/>
  <c r="E18" i="15"/>
  <c r="F17" i="15"/>
  <c r="H17" i="15" s="1"/>
  <c r="E17" i="15"/>
  <c r="F16" i="15"/>
  <c r="H16" i="15" s="1"/>
  <c r="E16" i="15"/>
  <c r="F15" i="15"/>
  <c r="H15" i="15" s="1"/>
  <c r="E15" i="15"/>
  <c r="F14" i="15"/>
  <c r="H14" i="15" s="1"/>
  <c r="E14" i="15"/>
  <c r="F13" i="15"/>
  <c r="H13" i="15" s="1"/>
  <c r="E13" i="15"/>
  <c r="F12" i="15"/>
  <c r="H12" i="15" s="1"/>
  <c r="E12" i="15"/>
  <c r="F11" i="15"/>
  <c r="H11" i="15" s="1"/>
  <c r="E11" i="15"/>
  <c r="F10" i="15"/>
  <c r="H10" i="15" s="1"/>
  <c r="E10" i="15"/>
  <c r="F9" i="15"/>
  <c r="H9" i="15" s="1"/>
  <c r="E9" i="15"/>
  <c r="F8" i="15"/>
  <c r="H8" i="15" s="1"/>
  <c r="E8" i="15"/>
  <c r="F7" i="15"/>
  <c r="H7" i="15" s="1"/>
  <c r="E7" i="15"/>
  <c r="F6" i="15"/>
  <c r="H6" i="15" s="1"/>
  <c r="E6" i="15"/>
  <c r="F5" i="15"/>
  <c r="H5" i="15" s="1"/>
  <c r="E5" i="15"/>
  <c r="C21" i="19"/>
  <c r="B20" i="19"/>
  <c r="C22" i="15" s="1"/>
  <c r="D22" i="15" s="1"/>
  <c r="G22" i="15" s="1"/>
  <c r="I22" i="15" s="1"/>
  <c r="J22" i="15" s="1"/>
  <c r="B19" i="19"/>
  <c r="C21" i="15" s="1"/>
  <c r="D21" i="15" s="1"/>
  <c r="G21" i="15" s="1"/>
  <c r="I21" i="15" s="1"/>
  <c r="J21" i="15" s="1"/>
  <c r="B18" i="19"/>
  <c r="C20" i="15" s="1"/>
  <c r="D20" i="15" s="1"/>
  <c r="G20" i="15" s="1"/>
  <c r="I20" i="15" s="1"/>
  <c r="J20" i="15" s="1"/>
  <c r="B17" i="19"/>
  <c r="C19" i="15" s="1"/>
  <c r="D19" i="15" s="1"/>
  <c r="G19" i="15" s="1"/>
  <c r="I19" i="15" s="1"/>
  <c r="J19" i="15" s="1"/>
  <c r="B16" i="19"/>
  <c r="C18" i="15" s="1"/>
  <c r="D18" i="15" s="1"/>
  <c r="G18" i="15" s="1"/>
  <c r="I18" i="15" s="1"/>
  <c r="J18" i="15" s="1"/>
  <c r="B15" i="19"/>
  <c r="C17" i="15" s="1"/>
  <c r="D17" i="15" s="1"/>
  <c r="G17" i="15" s="1"/>
  <c r="I17" i="15" s="1"/>
  <c r="J17" i="15" s="1"/>
  <c r="B14" i="19"/>
  <c r="C16" i="15" s="1"/>
  <c r="D16" i="15" s="1"/>
  <c r="G16" i="15" s="1"/>
  <c r="I16" i="15" s="1"/>
  <c r="J16" i="15" s="1"/>
  <c r="B13" i="19"/>
  <c r="C15" i="15" s="1"/>
  <c r="D15" i="15" s="1"/>
  <c r="G15" i="15" s="1"/>
  <c r="I15" i="15" s="1"/>
  <c r="J15" i="15" s="1"/>
  <c r="B12" i="19"/>
  <c r="C14" i="15" s="1"/>
  <c r="B11" i="19"/>
  <c r="C13" i="15" s="1"/>
  <c r="B10" i="19"/>
  <c r="C12" i="15" s="1"/>
  <c r="B9" i="19"/>
  <c r="C11" i="15" s="1"/>
  <c r="B8" i="19"/>
  <c r="C10" i="15" s="1"/>
  <c r="D10" i="15" s="1"/>
  <c r="G10" i="15" s="1"/>
  <c r="I10" i="15" s="1"/>
  <c r="J10" i="15" s="1"/>
  <c r="B7" i="19"/>
  <c r="C9" i="15" s="1"/>
  <c r="B6" i="19"/>
  <c r="C8" i="15" s="1"/>
  <c r="B5" i="19"/>
  <c r="C7" i="15" s="1"/>
  <c r="B4" i="19"/>
  <c r="C6" i="15" s="1"/>
  <c r="B3" i="19"/>
  <c r="C5" i="15" s="1"/>
  <c r="E41" i="18"/>
  <c r="DA36" i="18"/>
  <c r="CY36" i="18"/>
  <c r="CW36" i="18"/>
  <c r="CU36" i="18"/>
  <c r="CS36" i="18"/>
  <c r="CQ36" i="18"/>
  <c r="CO36" i="18"/>
  <c r="CM36" i="18"/>
  <c r="CK36" i="18"/>
  <c r="CI36" i="18"/>
  <c r="CG36" i="18"/>
  <c r="CE36" i="18"/>
  <c r="CC36" i="18"/>
  <c r="CA36" i="18"/>
  <c r="BY36" i="18"/>
  <c r="BW36" i="18"/>
  <c r="BU36" i="18"/>
  <c r="BS36" i="18"/>
  <c r="BQ36" i="18"/>
  <c r="BO36" i="18"/>
  <c r="BM36" i="18"/>
  <c r="BK36" i="18"/>
  <c r="BI36" i="18"/>
  <c r="BG36" i="18"/>
  <c r="BE36" i="18"/>
  <c r="BC36" i="18"/>
  <c r="BA36" i="18"/>
  <c r="AY36" i="18"/>
  <c r="AW36" i="18"/>
  <c r="AU36" i="18"/>
  <c r="AS36" i="18"/>
  <c r="AQ36" i="18"/>
  <c r="AO36" i="18"/>
  <c r="AM36" i="18"/>
  <c r="AK36" i="18"/>
  <c r="AI36" i="18"/>
  <c r="AG36" i="18"/>
  <c r="AE36" i="18"/>
  <c r="AC36" i="18"/>
  <c r="AA36" i="18"/>
  <c r="Y36" i="18"/>
  <c r="W36" i="18"/>
  <c r="U36" i="18"/>
  <c r="S36" i="18"/>
  <c r="Q36" i="18"/>
  <c r="O36" i="18"/>
  <c r="M36" i="18"/>
  <c r="K36" i="18"/>
  <c r="I36" i="18"/>
  <c r="G36" i="18"/>
  <c r="DA32" i="18"/>
  <c r="CY32" i="18"/>
  <c r="CW32" i="18"/>
  <c r="CU32" i="18"/>
  <c r="CS32" i="18"/>
  <c r="CQ32" i="18"/>
  <c r="CO32" i="18"/>
  <c r="CM32" i="18"/>
  <c r="CK32" i="18"/>
  <c r="CI32" i="18"/>
  <c r="CG32" i="18"/>
  <c r="CE32" i="18"/>
  <c r="CC32" i="18"/>
  <c r="CA32" i="18"/>
  <c r="BY32" i="18"/>
  <c r="BW32" i="18"/>
  <c r="BU32" i="18"/>
  <c r="BS32" i="18"/>
  <c r="BQ32" i="18"/>
  <c r="BO32" i="18"/>
  <c r="BM32" i="18"/>
  <c r="BK32" i="18"/>
  <c r="BI32" i="18"/>
  <c r="BG32" i="18"/>
  <c r="BE32" i="18"/>
  <c r="BC32" i="18"/>
  <c r="BA32" i="18"/>
  <c r="AY32" i="18"/>
  <c r="AW32" i="18"/>
  <c r="AU32" i="18"/>
  <c r="AS32" i="18"/>
  <c r="AQ32" i="18"/>
  <c r="AO32" i="18"/>
  <c r="AM32" i="18"/>
  <c r="AK32" i="18"/>
  <c r="AI32" i="18"/>
  <c r="AG32" i="18"/>
  <c r="AE32" i="18"/>
  <c r="AC32" i="18"/>
  <c r="AA32" i="18"/>
  <c r="Y32" i="18"/>
  <c r="W32" i="18"/>
  <c r="U32" i="18"/>
  <c r="S32" i="18"/>
  <c r="Q32" i="18"/>
  <c r="O32" i="18"/>
  <c r="M32" i="18"/>
  <c r="K32" i="18"/>
  <c r="I32" i="18"/>
  <c r="G32" i="18"/>
  <c r="DA28" i="18"/>
  <c r="CY28" i="18"/>
  <c r="CW28" i="18"/>
  <c r="CU28" i="18"/>
  <c r="CS28" i="18"/>
  <c r="CQ28" i="18"/>
  <c r="CO28" i="18"/>
  <c r="CM28" i="18"/>
  <c r="CK28" i="18"/>
  <c r="CI28" i="18"/>
  <c r="CG28" i="18"/>
  <c r="CE28" i="18"/>
  <c r="CC28" i="18"/>
  <c r="CA28" i="18"/>
  <c r="BY28" i="18"/>
  <c r="BW28" i="18"/>
  <c r="BU28" i="18"/>
  <c r="BS28" i="18"/>
  <c r="BQ28" i="18"/>
  <c r="BO28" i="18"/>
  <c r="BM28" i="18"/>
  <c r="BK28" i="18"/>
  <c r="BI28" i="18"/>
  <c r="BG28" i="18"/>
  <c r="BE28" i="18"/>
  <c r="BC28" i="18"/>
  <c r="BA28" i="18"/>
  <c r="AY28" i="18"/>
  <c r="AW28" i="18"/>
  <c r="AU28" i="18"/>
  <c r="AS28" i="18"/>
  <c r="AQ28" i="18"/>
  <c r="AO28" i="18"/>
  <c r="AM28" i="18"/>
  <c r="AK28" i="18"/>
  <c r="AI28" i="18"/>
  <c r="AG28" i="18"/>
  <c r="AE28" i="18"/>
  <c r="AC28" i="18"/>
  <c r="AA28" i="18"/>
  <c r="Y28" i="18"/>
  <c r="W28" i="18"/>
  <c r="U28" i="18"/>
  <c r="S28" i="18"/>
  <c r="Q28" i="18"/>
  <c r="O28" i="18"/>
  <c r="M28" i="18"/>
  <c r="K28" i="18"/>
  <c r="I28" i="18"/>
  <c r="G28" i="18"/>
  <c r="DA24" i="18"/>
  <c r="CY24" i="18"/>
  <c r="CW24" i="18"/>
  <c r="CU24" i="18"/>
  <c r="CS24" i="18"/>
  <c r="CQ24" i="18"/>
  <c r="CO24" i="18"/>
  <c r="CM24" i="18"/>
  <c r="CK24" i="18"/>
  <c r="CI24" i="18"/>
  <c r="CG24" i="18"/>
  <c r="CE24" i="18"/>
  <c r="CC24" i="18"/>
  <c r="CA24" i="18"/>
  <c r="BY24" i="18"/>
  <c r="BW24" i="18"/>
  <c r="BU24" i="18"/>
  <c r="BS24" i="18"/>
  <c r="BQ24" i="18"/>
  <c r="BO24" i="18"/>
  <c r="BM24" i="18"/>
  <c r="BK24" i="18"/>
  <c r="BI24" i="18"/>
  <c r="BG24" i="18"/>
  <c r="BE24" i="18"/>
  <c r="BC24" i="18"/>
  <c r="BA24" i="18"/>
  <c r="AY24" i="18"/>
  <c r="AW24" i="18"/>
  <c r="AU24" i="18"/>
  <c r="AS24" i="18"/>
  <c r="AQ24" i="18"/>
  <c r="AO24" i="18"/>
  <c r="AM24" i="18"/>
  <c r="AK24" i="18"/>
  <c r="AI24" i="18"/>
  <c r="AG24" i="18"/>
  <c r="AE24" i="18"/>
  <c r="AC24" i="18"/>
  <c r="AA24" i="18"/>
  <c r="Y24" i="18"/>
  <c r="W24" i="18"/>
  <c r="U24" i="18"/>
  <c r="S24" i="18"/>
  <c r="Q24" i="18"/>
  <c r="O24" i="18"/>
  <c r="M24" i="18"/>
  <c r="K24" i="18"/>
  <c r="I24" i="18"/>
  <c r="G24" i="18"/>
  <c r="DA20" i="18"/>
  <c r="CY20" i="18"/>
  <c r="CW20" i="18"/>
  <c r="CU20" i="18"/>
  <c r="CS20" i="18"/>
  <c r="CQ20" i="18"/>
  <c r="CO20" i="18"/>
  <c r="CN41" i="18" s="1"/>
  <c r="CM20" i="18"/>
  <c r="CK20" i="18"/>
  <c r="CI20" i="18"/>
  <c r="CG20" i="18"/>
  <c r="CE20" i="18"/>
  <c r="CC20" i="18"/>
  <c r="CA20" i="18"/>
  <c r="BY20" i="18"/>
  <c r="BX41" i="18" s="1"/>
  <c r="BW20" i="18"/>
  <c r="BU20" i="18"/>
  <c r="BS20" i="18"/>
  <c r="BQ20" i="18"/>
  <c r="BO20" i="18"/>
  <c r="BM20" i="18"/>
  <c r="BK20" i="18"/>
  <c r="BI20" i="18"/>
  <c r="BH41" i="18" s="1"/>
  <c r="BG20" i="18"/>
  <c r="BE20" i="18"/>
  <c r="BC20" i="18"/>
  <c r="BA20" i="18"/>
  <c r="AY20" i="18"/>
  <c r="AW20" i="18"/>
  <c r="AU20" i="18"/>
  <c r="AS20" i="18"/>
  <c r="AR41" i="18" s="1"/>
  <c r="AQ20" i="18"/>
  <c r="AO20" i="18"/>
  <c r="AM20" i="18"/>
  <c r="AK20" i="18"/>
  <c r="AI20" i="18"/>
  <c r="AG20" i="18"/>
  <c r="AE20" i="18"/>
  <c r="AC20" i="18"/>
  <c r="AB41" i="18" s="1"/>
  <c r="AA20" i="18"/>
  <c r="Y20" i="18"/>
  <c r="W20" i="18"/>
  <c r="U20" i="18"/>
  <c r="S20" i="18"/>
  <c r="Q20" i="18"/>
  <c r="O20" i="18"/>
  <c r="M20" i="18"/>
  <c r="L41" i="18" s="1"/>
  <c r="K20" i="18"/>
  <c r="I20" i="18"/>
  <c r="G20" i="18"/>
  <c r="DA16" i="18"/>
  <c r="CY16" i="18"/>
  <c r="CW16" i="18"/>
  <c r="CU16" i="18"/>
  <c r="CS16" i="18"/>
  <c r="CQ16" i="18"/>
  <c r="CO16" i="18"/>
  <c r="CM16" i="18"/>
  <c r="CK16" i="18"/>
  <c r="CI16" i="18"/>
  <c r="CG16" i="18"/>
  <c r="CE16" i="18"/>
  <c r="CC16" i="18"/>
  <c r="CA16" i="18"/>
  <c r="BY16" i="18"/>
  <c r="BW16" i="18"/>
  <c r="BU16" i="18"/>
  <c r="BS16" i="18"/>
  <c r="BQ16" i="18"/>
  <c r="BO16" i="18"/>
  <c r="BM16" i="18"/>
  <c r="BK16" i="18"/>
  <c r="BI16" i="18"/>
  <c r="BG16" i="18"/>
  <c r="BE16" i="18"/>
  <c r="BC16" i="18"/>
  <c r="BA16" i="18"/>
  <c r="AY16" i="18"/>
  <c r="AW16" i="18"/>
  <c r="AU16" i="18"/>
  <c r="AS16" i="18"/>
  <c r="AQ16" i="18"/>
  <c r="AO16" i="18"/>
  <c r="AM16" i="18"/>
  <c r="AK16" i="18"/>
  <c r="AI16" i="18"/>
  <c r="AG16" i="18"/>
  <c r="AE16" i="18"/>
  <c r="AC16" i="18"/>
  <c r="AA16" i="18"/>
  <c r="Y16" i="18"/>
  <c r="W16" i="18"/>
  <c r="U16" i="18"/>
  <c r="S16" i="18"/>
  <c r="Q16" i="18"/>
  <c r="O16" i="18"/>
  <c r="M16" i="18"/>
  <c r="K16" i="18"/>
  <c r="I16" i="18"/>
  <c r="G16" i="18"/>
  <c r="DA12" i="18"/>
  <c r="CY12" i="18"/>
  <c r="CW12" i="18"/>
  <c r="CU12" i="18"/>
  <c r="CS12" i="18"/>
  <c r="CQ12" i="18"/>
  <c r="CO12" i="18"/>
  <c r="CM12" i="18"/>
  <c r="CK12" i="18"/>
  <c r="CI12" i="18"/>
  <c r="CG12" i="18"/>
  <c r="CE12" i="18"/>
  <c r="CC12" i="18"/>
  <c r="CA12" i="18"/>
  <c r="BY12" i="18"/>
  <c r="BW12" i="18"/>
  <c r="BU12" i="18"/>
  <c r="BS12" i="18"/>
  <c r="BQ12" i="18"/>
  <c r="BO12" i="18"/>
  <c r="BM12" i="18"/>
  <c r="BK12" i="18"/>
  <c r="BI12" i="18"/>
  <c r="BG12" i="18"/>
  <c r="BE12" i="18"/>
  <c r="BC12" i="18"/>
  <c r="BA12" i="18"/>
  <c r="AY12" i="18"/>
  <c r="AW12" i="18"/>
  <c r="AU12" i="18"/>
  <c r="AS12" i="18"/>
  <c r="AQ12" i="18"/>
  <c r="AO12" i="18"/>
  <c r="AM12" i="18"/>
  <c r="AK12" i="18"/>
  <c r="AI12" i="18"/>
  <c r="AG12" i="18"/>
  <c r="AE12" i="18"/>
  <c r="AC12" i="18"/>
  <c r="AA12" i="18"/>
  <c r="Y12" i="18"/>
  <c r="W12" i="18"/>
  <c r="U12" i="18"/>
  <c r="S12" i="18"/>
  <c r="Q12" i="18"/>
  <c r="O12" i="18"/>
  <c r="M12" i="18"/>
  <c r="K12" i="18"/>
  <c r="I12" i="18"/>
  <c r="G12" i="18"/>
  <c r="DA8" i="18"/>
  <c r="CZ41" i="18" s="1"/>
  <c r="CY8" i="18"/>
  <c r="CX41" i="18" s="1"/>
  <c r="CW8" i="18"/>
  <c r="CV41" i="18" s="1"/>
  <c r="CU8" i="18"/>
  <c r="CT41" i="18" s="1"/>
  <c r="CS8" i="18"/>
  <c r="CR41" i="18" s="1"/>
  <c r="CQ8" i="18"/>
  <c r="CP41" i="18" s="1"/>
  <c r="CO8" i="18"/>
  <c r="CM8" i="18"/>
  <c r="CL41" i="18" s="1"/>
  <c r="CK8" i="18"/>
  <c r="CJ41" i="18" s="1"/>
  <c r="CI8" i="18"/>
  <c r="CH41" i="18" s="1"/>
  <c r="CG8" i="18"/>
  <c r="CF41" i="18" s="1"/>
  <c r="CE8" i="18"/>
  <c r="CD41" i="18" s="1"/>
  <c r="CC8" i="18"/>
  <c r="CB41" i="18" s="1"/>
  <c r="CA8" i="18"/>
  <c r="BZ41" i="18" s="1"/>
  <c r="BY8" i="18"/>
  <c r="BW8" i="18"/>
  <c r="BV41" i="18" s="1"/>
  <c r="BU8" i="18"/>
  <c r="BT41" i="18" s="1"/>
  <c r="BS8" i="18"/>
  <c r="BR41" i="18" s="1"/>
  <c r="BQ8" i="18"/>
  <c r="BP41" i="18" s="1"/>
  <c r="BO8" i="18"/>
  <c r="BN41" i="18" s="1"/>
  <c r="BM8" i="18"/>
  <c r="BL41" i="18" s="1"/>
  <c r="BK8" i="18"/>
  <c r="BJ41" i="18" s="1"/>
  <c r="BI8" i="18"/>
  <c r="BG8" i="18"/>
  <c r="BF41" i="18" s="1"/>
  <c r="BE8" i="18"/>
  <c r="BD41" i="18" s="1"/>
  <c r="BC8" i="18"/>
  <c r="BB41" i="18" s="1"/>
  <c r="BA8" i="18"/>
  <c r="AZ41" i="18" s="1"/>
  <c r="AY8" i="18"/>
  <c r="AX41" i="18" s="1"/>
  <c r="AW8" i="18"/>
  <c r="AV41" i="18" s="1"/>
  <c r="AU8" i="18"/>
  <c r="AT41" i="18" s="1"/>
  <c r="AS8" i="18"/>
  <c r="AQ8" i="18"/>
  <c r="AP41" i="18" s="1"/>
  <c r="AO8" i="18"/>
  <c r="AN41" i="18" s="1"/>
  <c r="AM8" i="18"/>
  <c r="AL41" i="18" s="1"/>
  <c r="AK8" i="18"/>
  <c r="AJ41" i="18" s="1"/>
  <c r="AI8" i="18"/>
  <c r="AH41" i="18" s="1"/>
  <c r="AG8" i="18"/>
  <c r="AF41" i="18" s="1"/>
  <c r="AE8" i="18"/>
  <c r="AD41" i="18" s="1"/>
  <c r="AC8" i="18"/>
  <c r="AA8" i="18"/>
  <c r="Z41" i="18" s="1"/>
  <c r="Y8" i="18"/>
  <c r="X41" i="18" s="1"/>
  <c r="W8" i="18"/>
  <c r="V41" i="18" s="1"/>
  <c r="U8" i="18"/>
  <c r="T41" i="18" s="1"/>
  <c r="S8" i="18"/>
  <c r="R41" i="18" s="1"/>
  <c r="Q8" i="18"/>
  <c r="P41" i="18" s="1"/>
  <c r="O8" i="18"/>
  <c r="N41" i="18" s="1"/>
  <c r="M8" i="18"/>
  <c r="K8" i="18"/>
  <c r="J41" i="18" s="1"/>
  <c r="I8" i="18"/>
  <c r="H41" i="18" s="1"/>
  <c r="G8" i="18"/>
  <c r="F41" i="18" s="1"/>
  <c r="D12" i="15" l="1"/>
  <c r="G12" i="15" s="1"/>
  <c r="I12" i="15" s="1"/>
  <c r="J12" i="15" s="1"/>
  <c r="D5" i="15"/>
  <c r="G5" i="15" s="1"/>
  <c r="I5" i="15" s="1"/>
  <c r="J5" i="15" s="1"/>
  <c r="D13" i="15"/>
  <c r="G13" i="15" s="1"/>
  <c r="I13" i="15" s="1"/>
  <c r="J13" i="15" s="1"/>
  <c r="D6" i="15"/>
  <c r="G6" i="15" s="1"/>
  <c r="I6" i="15" s="1"/>
  <c r="J6" i="15" s="1"/>
  <c r="D14" i="15"/>
  <c r="G14" i="15" s="1"/>
  <c r="I14" i="15" s="1"/>
  <c r="J14" i="15" s="1"/>
  <c r="D7" i="15"/>
  <c r="G7" i="15" s="1"/>
  <c r="I7" i="15" s="1"/>
  <c r="J7" i="15" s="1"/>
  <c r="D8" i="15"/>
  <c r="G8" i="15" s="1"/>
  <c r="I8" i="15" s="1"/>
  <c r="J8" i="15" s="1"/>
  <c r="D9" i="15"/>
  <c r="G9" i="15" s="1"/>
  <c r="I9" i="15" s="1"/>
  <c r="J9" i="15" s="1"/>
  <c r="D11" i="15"/>
  <c r="G11" i="15" s="1"/>
  <c r="I11" i="15" s="1"/>
  <c r="J11" i="15" s="1"/>
</calcChain>
</file>

<file path=xl/comments1.xml><?xml version="1.0" encoding="utf-8"?>
<comments xmlns="http://schemas.openxmlformats.org/spreadsheetml/2006/main">
  <authors>
    <author>Author</author>
  </authors>
  <commentList>
    <comment ref="F7" authorId="0" shapeId="0">
      <text>
        <r>
          <rPr>
            <b/>
            <sz val="10"/>
            <color indexed="81"/>
            <rFont val="Tahoma"/>
            <family val="2"/>
          </rPr>
          <t>Populate categories based on your agency's own categories:</t>
        </r>
        <r>
          <rPr>
            <sz val="10"/>
            <color indexed="81"/>
            <rFont val="Tahoma"/>
            <family val="2"/>
          </rPr>
          <t xml:space="preserve">
</t>
        </r>
      </text>
    </comment>
    <comment ref="E8" authorId="0" shapeId="0">
      <text>
        <r>
          <rPr>
            <b/>
            <sz val="10"/>
            <color indexed="81"/>
            <rFont val="Tahoma"/>
            <family val="2"/>
          </rPr>
          <t>Weighting can be adjusted to your agency's preference</t>
        </r>
      </text>
    </comment>
  </commentList>
</comments>
</file>

<file path=xl/comments2.xml><?xml version="1.0" encoding="utf-8"?>
<comments xmlns="http://schemas.openxmlformats.org/spreadsheetml/2006/main">
  <authors>
    <author>Author</author>
  </authors>
  <commentList>
    <comment ref="C3" authorId="0" shapeId="0">
      <text>
        <r>
          <rPr>
            <b/>
            <sz val="9"/>
            <color indexed="81"/>
            <rFont val="Tahoma"/>
            <family val="2"/>
          </rPr>
          <t xml:space="preserve">Enter category spend data.
</t>
        </r>
      </text>
    </comment>
  </commentList>
</comments>
</file>

<file path=xl/comments3.xml><?xml version="1.0" encoding="utf-8"?>
<comments xmlns="http://schemas.openxmlformats.org/spreadsheetml/2006/main">
  <authors>
    <author>Author</author>
  </authors>
  <commentList>
    <comment ref="C5" authorId="0" shapeId="0">
      <text>
        <r>
          <rPr>
            <sz val="9"/>
            <color indexed="81"/>
            <rFont val="Tahoma"/>
            <family val="2"/>
          </rPr>
          <t xml:space="preserve">Enter max spend limit
</t>
        </r>
      </text>
    </comment>
  </commentList>
</comments>
</file>

<file path=xl/sharedStrings.xml><?xml version="1.0" encoding="utf-8"?>
<sst xmlns="http://schemas.openxmlformats.org/spreadsheetml/2006/main" count="156" uniqueCount="122">
  <si>
    <t>Regulatory risk</t>
  </si>
  <si>
    <t xml:space="preserve"> Reputational risk</t>
  </si>
  <si>
    <t xml:space="preserve"> Market characteristics</t>
  </si>
  <si>
    <t xml:space="preserve"> Impact on employees</t>
  </si>
  <si>
    <t xml:space="preserve"> Operational criticality</t>
  </si>
  <si>
    <t>Weighting</t>
  </si>
  <si>
    <t>Risk / challenge</t>
  </si>
  <si>
    <t>3. Instructions</t>
  </si>
  <si>
    <t>No segmentation model is 100% exhaustive. Relevant stakeholders must be able to challenge the output and identify factors not considered within the model and exceptions. Gain stakeholder support for the final segmentation output.</t>
  </si>
  <si>
    <t>Why?</t>
  </si>
  <si>
    <t>Validate the output of the segmentation process and obtain stakeholder buy-in.</t>
  </si>
  <si>
    <t>What?</t>
  </si>
  <si>
    <t>2. Segmentation process overview</t>
  </si>
  <si>
    <t>1. Supplier relationship management (SRM) overview</t>
  </si>
  <si>
    <t>Introduction and instructions</t>
  </si>
  <si>
    <t>Category</t>
  </si>
  <si>
    <t>#</t>
  </si>
  <si>
    <t>Spend ($m)</t>
  </si>
  <si>
    <t>Criticality rank</t>
  </si>
  <si>
    <t>Spend rank</t>
  </si>
  <si>
    <t>Segmentation</t>
  </si>
  <si>
    <t>Segmentation box</t>
  </si>
  <si>
    <t>For VLookup above</t>
  </si>
  <si>
    <t>LowLow</t>
  </si>
  <si>
    <t>LowHigh</t>
  </si>
  <si>
    <t>HighLow</t>
  </si>
  <si>
    <t>HighHigh</t>
  </si>
  <si>
    <t>Criticality score</t>
  </si>
  <si>
    <t>Differentiate between suppliers within the same category and align the most appropriate treatment strategy.</t>
  </si>
  <si>
    <t>Partner</t>
  </si>
  <si>
    <t>Managed</t>
  </si>
  <si>
    <t>Tactical</t>
  </si>
  <si>
    <t>Collaborative</t>
  </si>
  <si>
    <t>Spend data</t>
  </si>
  <si>
    <t>Grand Total</t>
  </si>
  <si>
    <t>Low</t>
  </si>
  <si>
    <t>High</t>
  </si>
  <si>
    <t>Criticality</t>
  </si>
  <si>
    <t>Spend</t>
  </si>
  <si>
    <t>Boundaries</t>
  </si>
  <si>
    <t>Category Names</t>
  </si>
  <si>
    <r>
      <t xml:space="preserve">Segment suppliers within category, in order of priority according o the outcome of step 1, based on </t>
    </r>
    <r>
      <rPr>
        <b/>
        <sz val="10"/>
        <color theme="2" tint="-0.89999084444715716"/>
        <rFont val="Arial"/>
        <family val="2"/>
      </rPr>
      <t>criticality and potential value.</t>
    </r>
  </si>
  <si>
    <t>Certain spend categories are well-established and achieving full potential while others remain unoptimised with untapped benefit realised due to resource or lack of adequate partners.
Examples of 'value-creating potential' within a category may include:
- part / material rationalisation  reducing variation and economising cost of manufacture
- bring indepth knowledge to design either supplementing or replacing internal resources</t>
  </si>
  <si>
    <t>Innovation/Value Creating Potential</t>
  </si>
  <si>
    <t>Category 1</t>
  </si>
  <si>
    <t>Category 2</t>
  </si>
  <si>
    <t>Category 3</t>
  </si>
  <si>
    <t>Category 4</t>
  </si>
  <si>
    <t>Category 5</t>
  </si>
  <si>
    <t>Category 6</t>
  </si>
  <si>
    <t>Category 7</t>
  </si>
  <si>
    <t>Category 8</t>
  </si>
  <si>
    <t>Category 9</t>
  </si>
  <si>
    <t>Category 10</t>
  </si>
  <si>
    <r>
      <t xml:space="preserve">Segment categories according to their </t>
    </r>
    <r>
      <rPr>
        <b/>
        <sz val="10"/>
        <color theme="2" tint="-0.89999084444715716"/>
        <rFont val="Arial"/>
        <family val="2"/>
      </rPr>
      <t>spend and criticality.</t>
    </r>
  </si>
  <si>
    <t>1. Review the list of categories that you agency currently has.</t>
  </si>
  <si>
    <t>This spend category market has the following characteristics in the way it relates to your agency.</t>
  </si>
  <si>
    <t xml:space="preserve">Segmentation - Category scores </t>
  </si>
  <si>
    <t>Adjusted Spend ($m)</t>
  </si>
  <si>
    <t>*Spend Data in Column G has been limited to max limit of $30m to allow for it to fit in the Matrix graph</t>
  </si>
  <si>
    <t>Category Segmentation Template</t>
  </si>
  <si>
    <r>
      <t xml:space="preserve">4. In the </t>
    </r>
    <r>
      <rPr>
        <b/>
        <sz val="10"/>
        <color theme="2" tint="-0.89999084444715716"/>
        <rFont val="Arial"/>
        <family val="2"/>
      </rPr>
      <t>tab called Spend Data</t>
    </r>
    <r>
      <rPr>
        <sz val="10"/>
        <color theme="2" tint="-0.89999084444715716"/>
        <rFont val="Arial"/>
        <family val="2"/>
      </rPr>
      <t xml:space="preserve">, the name of all the categories will appear and information about the </t>
    </r>
    <r>
      <rPr>
        <b/>
        <sz val="10"/>
        <color theme="2" tint="-0.89999084444715716"/>
        <rFont val="Arial"/>
        <family val="2"/>
      </rPr>
      <t>spend for each category will need to be populated</t>
    </r>
    <r>
      <rPr>
        <sz val="10"/>
        <color theme="2" tint="-0.89999084444715716"/>
        <rFont val="Arial"/>
        <family val="2"/>
      </rPr>
      <t>.</t>
    </r>
  </si>
  <si>
    <t>Total</t>
  </si>
  <si>
    <t xml:space="preserve">Category Segmentation - Final output summary </t>
  </si>
  <si>
    <t>Risk/Challenge</t>
  </si>
  <si>
    <t>Medium</t>
  </si>
  <si>
    <t>N/A</t>
  </si>
  <si>
    <t>Strategic</t>
  </si>
  <si>
    <t>Leverage</t>
  </si>
  <si>
    <t xml:space="preserve">High </t>
  </si>
  <si>
    <t xml:space="preserve">Bottleneck </t>
  </si>
  <si>
    <t xml:space="preserve">Transactional </t>
  </si>
  <si>
    <t>Score</t>
  </si>
  <si>
    <r>
      <t xml:space="preserve">2. In the </t>
    </r>
    <r>
      <rPr>
        <b/>
        <sz val="10"/>
        <color theme="2" tint="-0.89999084444715716"/>
        <rFont val="Arial"/>
        <family val="2"/>
      </rPr>
      <t>category questionnaire tab</t>
    </r>
    <r>
      <rPr>
        <sz val="10"/>
        <color theme="2" tint="-0.89999084444715716"/>
        <rFont val="Arial"/>
        <family val="2"/>
      </rPr>
      <t>, write the name of the categories in</t>
    </r>
    <r>
      <rPr>
        <b/>
        <sz val="10"/>
        <color theme="2" tint="-0.89999084444715716"/>
        <rFont val="Arial"/>
        <family val="2"/>
      </rPr>
      <t xml:space="preserve"> row 7</t>
    </r>
    <r>
      <rPr>
        <sz val="10"/>
        <color theme="2" tint="-0.89999084444715716"/>
        <rFont val="Arial"/>
        <family val="2"/>
      </rPr>
      <t>.</t>
    </r>
  </si>
  <si>
    <t>FY2021 Category Spend ($)</t>
  </si>
  <si>
    <t xml:space="preserve">Scoring Details </t>
  </si>
  <si>
    <t>Detailed Explanation of Risk/Challenge</t>
  </si>
  <si>
    <r>
      <rPr>
        <b/>
        <sz val="10"/>
        <color theme="2" tint="-0.89999084444715716"/>
        <rFont val="Verdana"/>
        <family val="2"/>
        <scheme val="minor"/>
      </rPr>
      <t>High</t>
    </r>
    <r>
      <rPr>
        <sz val="10"/>
        <color theme="2" tint="-0.89999084444715716"/>
        <rFont val="Verdana"/>
        <family val="2"/>
        <scheme val="minor"/>
      </rPr>
      <t xml:space="preserve"> = The risk is significant and difficult to fully mitigate
Likelihood = medium to high
Severity = high - certain legal action, financial impact (fines) plus reputational damage </t>
    </r>
  </si>
  <si>
    <r>
      <rPr>
        <b/>
        <sz val="10"/>
        <color theme="2" tint="-0.89999084444715716"/>
        <rFont val="Verdana"/>
        <family val="2"/>
        <scheme val="minor"/>
      </rPr>
      <t>Medium</t>
    </r>
    <r>
      <rPr>
        <sz val="10"/>
        <color theme="2" tint="-0.89999084444715716"/>
        <rFont val="Verdana"/>
        <family val="2"/>
        <scheme val="minor"/>
      </rPr>
      <t xml:space="preserve"> = The risk is significant but can be effectively mitigated
Likelihood = low to medium
Severity = medium to high - possible legal action, financial impact (fines) plus reputational damage</t>
    </r>
  </si>
  <si>
    <r>
      <rPr>
        <b/>
        <sz val="10"/>
        <color theme="2" tint="-0.89999084444715716"/>
        <rFont val="Verdana"/>
        <family val="2"/>
        <scheme val="minor"/>
      </rPr>
      <t>Low</t>
    </r>
    <r>
      <rPr>
        <sz val="10"/>
        <color theme="2" tint="-0.89999084444715716"/>
        <rFont val="Verdana"/>
        <family val="2"/>
        <scheme val="minor"/>
      </rPr>
      <t xml:space="preserve"> = The risk is not significant
Likelihood = low
Severity = low to medium - low level financial impact and low reputational damage</t>
    </r>
  </si>
  <si>
    <r>
      <rPr>
        <b/>
        <sz val="10"/>
        <color theme="2" tint="-0.89999084444715716"/>
        <rFont val="Verdana"/>
        <family val="2"/>
        <scheme val="minor"/>
      </rPr>
      <t>High</t>
    </r>
    <r>
      <rPr>
        <sz val="10"/>
        <color theme="2" tint="-0.89999084444715716"/>
        <rFont val="Verdana"/>
        <family val="2"/>
        <scheme val="minor"/>
      </rPr>
      <t xml:space="preserve"> = The risk is significant and difficult to fully mitigate. 
Likelihood = medium to high
Severity = high - widespread negative publicity, definite loss of customer and investor support</t>
    </r>
  </si>
  <si>
    <r>
      <rPr>
        <b/>
        <sz val="10"/>
        <color theme="2" tint="-0.89999084444715716"/>
        <rFont val="Verdana"/>
        <family val="2"/>
        <scheme val="minor"/>
      </rPr>
      <t>Medium</t>
    </r>
    <r>
      <rPr>
        <sz val="10"/>
        <color theme="2" tint="-0.89999084444715716"/>
        <rFont val="Verdana"/>
        <family val="2"/>
        <scheme val="minor"/>
      </rPr>
      <t xml:space="preserve"> = The risk is significant but can be effectively mitigated
Likelihood = low to medium
Severity = medium to high - some short term negative publicity with limited effect on customer and investor support. </t>
    </r>
  </si>
  <si>
    <r>
      <rPr>
        <b/>
        <sz val="10"/>
        <color theme="2" tint="-0.89999084444715716"/>
        <rFont val="Verdana"/>
        <family val="2"/>
        <scheme val="minor"/>
      </rPr>
      <t>Low</t>
    </r>
    <r>
      <rPr>
        <sz val="10"/>
        <color theme="2" tint="-0.89999084444715716"/>
        <rFont val="Verdana"/>
        <family val="2"/>
        <scheme val="minor"/>
      </rPr>
      <t xml:space="preserve"> = The risk is not significant
Likelihood = low
Severity = low to medium - unlikely to result in negative publicity or loss of customer and investor support.</t>
    </r>
  </si>
  <si>
    <r>
      <rPr>
        <b/>
        <sz val="10"/>
        <color theme="2" tint="-0.89999084444715716"/>
        <rFont val="Verdana"/>
        <family val="2"/>
        <scheme val="minor"/>
      </rPr>
      <t xml:space="preserve">Bottleneck = </t>
    </r>
    <r>
      <rPr>
        <sz val="10"/>
        <color theme="2" tint="-0.89999084444715716"/>
        <rFont val="Verdana"/>
        <family val="2"/>
        <scheme val="minor"/>
      </rPr>
      <t>The category is critical to your agency and spend is relatively low. The market has a limited number of qualified suppliers, and or the cost and risk of change or substitution is high. Your agency has relatively low spend in this category provides the suppliers with more leverage.</t>
    </r>
  </si>
  <si>
    <r>
      <rPr>
        <b/>
        <sz val="10"/>
        <color theme="2" tint="-0.89999084444715716"/>
        <rFont val="Verdana"/>
        <family val="2"/>
        <scheme val="minor"/>
      </rPr>
      <t xml:space="preserve">Strategic = </t>
    </r>
    <r>
      <rPr>
        <sz val="10"/>
        <color theme="2" tint="-0.89999084444715716"/>
        <rFont val="Verdana"/>
        <family val="2"/>
        <scheme val="minor"/>
      </rPr>
      <t>The category is critical to your agency and spend is relatively high. It's likely the market has a limited number of qualified suppliers and or the cost and risk of change is high. However, the level of spend that your agency brings to the category provides it with good leverage.</t>
    </r>
  </si>
  <si>
    <r>
      <rPr>
        <b/>
        <sz val="10"/>
        <color theme="2" tint="-0.89999084444715716"/>
        <rFont val="Verdana"/>
        <family val="2"/>
        <scheme val="minor"/>
      </rPr>
      <t xml:space="preserve">Transactional = </t>
    </r>
    <r>
      <rPr>
        <sz val="10"/>
        <color theme="2" tint="-0.89999084444715716"/>
        <rFont val="Verdana"/>
        <family val="2"/>
        <scheme val="minor"/>
      </rPr>
      <t xml:space="preserve"> The category is not considered critical to your agency. The market is very competitive and the cost and risk of change or substitution is low. However, your agency spend is not sufficient to exercise more than transactional leverage.</t>
    </r>
  </si>
  <si>
    <r>
      <rPr>
        <b/>
        <sz val="10"/>
        <color theme="2" tint="-0.89999084444715716"/>
        <rFont val="Verdana"/>
        <family val="2"/>
        <scheme val="minor"/>
      </rPr>
      <t>High</t>
    </r>
    <r>
      <rPr>
        <sz val="10"/>
        <color theme="2" tint="-0.89999084444715716"/>
        <rFont val="Verdana"/>
        <family val="2"/>
        <scheme val="minor"/>
      </rPr>
      <t xml:space="preserve"> = The risk is significant and difficult to fully mitigate. 
Likelihood = medium to high
Severity = high - A significant impact would be felt by a large number of employees immediately.</t>
    </r>
  </si>
  <si>
    <r>
      <rPr>
        <b/>
        <sz val="10"/>
        <color theme="2" tint="-0.89999084444715716"/>
        <rFont val="Verdana"/>
        <family val="2"/>
        <scheme val="minor"/>
      </rPr>
      <t>Medium</t>
    </r>
    <r>
      <rPr>
        <sz val="10"/>
        <color theme="2" tint="-0.89999084444715716"/>
        <rFont val="Verdana"/>
        <family val="2"/>
        <scheme val="minor"/>
      </rPr>
      <t xml:space="preserve"> = The risk is significant but can be effectively mitigated
Likelihood = low to medium
Severity = medium to high - Some employees would be affected for a short period.</t>
    </r>
  </si>
  <si>
    <r>
      <rPr>
        <b/>
        <sz val="10"/>
        <color theme="2" tint="-0.89999084444715716"/>
        <rFont val="Verdana"/>
        <family val="2"/>
        <scheme val="minor"/>
      </rPr>
      <t>Low</t>
    </r>
    <r>
      <rPr>
        <sz val="10"/>
        <color theme="2" tint="-0.89999084444715716"/>
        <rFont val="Verdana"/>
        <family val="2"/>
        <scheme val="minor"/>
      </rPr>
      <t xml:space="preserve"> = The risk is not significant
Likelihood = low
Severity = low to medium - unlikely to result in significant impact on employees.</t>
    </r>
  </si>
  <si>
    <r>
      <rPr>
        <b/>
        <sz val="10"/>
        <color theme="2" tint="-0.89999084444715716"/>
        <rFont val="Verdana"/>
        <family val="2"/>
        <scheme val="minor"/>
      </rPr>
      <t>Medium</t>
    </r>
    <r>
      <rPr>
        <sz val="10"/>
        <color theme="2" tint="-0.89999084444715716"/>
        <rFont val="Verdana"/>
        <family val="2"/>
        <scheme val="minor"/>
      </rPr>
      <t xml:space="preserve"> = (significant) The risk is significant but can be effectively mitigated. 
Likelihood = low to medium
Severity = high - Operational activity can be restored but full recovery could take up to 12 months.</t>
    </r>
  </si>
  <si>
    <r>
      <rPr>
        <b/>
        <sz val="10"/>
        <color theme="2" tint="-0.89999084444715716"/>
        <rFont val="Verdana"/>
        <family val="2"/>
        <scheme val="minor"/>
      </rPr>
      <t>Low</t>
    </r>
    <r>
      <rPr>
        <sz val="10"/>
        <color theme="2" tint="-0.89999084444715716"/>
        <rFont val="Verdana"/>
        <family val="2"/>
        <scheme val="minor"/>
      </rPr>
      <t xml:space="preserve"> = (marginal) The risk is relatively low and can be effectively mitigated.
Likelihood = low
Severity = low- Operational activity can be quickly restored and full capability restored within 6 months.</t>
    </r>
  </si>
  <si>
    <r>
      <rPr>
        <b/>
        <sz val="10"/>
        <color theme="2" tint="-0.89999084444715716"/>
        <rFont val="Verdana"/>
        <family val="2"/>
        <scheme val="minor"/>
      </rPr>
      <t>N/A</t>
    </r>
    <r>
      <rPr>
        <sz val="10"/>
        <color theme="2" tint="-0.89999084444715716"/>
        <rFont val="Verdana"/>
        <family val="2"/>
        <scheme val="minor"/>
      </rPr>
      <t xml:space="preserve"> = The spend category represents no appreciable risk (negligible) to your agency's operations.</t>
    </r>
  </si>
  <si>
    <r>
      <rPr>
        <b/>
        <sz val="10"/>
        <color theme="2" tint="-0.89999084444715716"/>
        <rFont val="Verdana"/>
        <family val="2"/>
        <scheme val="minor"/>
      </rPr>
      <t>High</t>
    </r>
    <r>
      <rPr>
        <sz val="10"/>
        <color theme="2" tint="-0.89999084444715716"/>
        <rFont val="Verdana"/>
        <family val="2"/>
        <scheme val="minor"/>
      </rPr>
      <t xml:space="preserve"> = High level of impact to customer interests (aesthetics, functionality, overall design)
known or expected value-creating opportunities = medium to high
Level of current supply chain efficiency is known to be low or future outlook is growth</t>
    </r>
  </si>
  <si>
    <r>
      <rPr>
        <b/>
        <sz val="10"/>
        <color theme="2" tint="-0.89999084444715716"/>
        <rFont val="Verdana"/>
        <family val="2"/>
        <scheme val="minor"/>
      </rPr>
      <t>Medium</t>
    </r>
    <r>
      <rPr>
        <sz val="10"/>
        <color theme="2" tint="-0.89999084444715716"/>
        <rFont val="Verdana"/>
        <family val="2"/>
        <scheme val="minor"/>
      </rPr>
      <t xml:space="preserve"> = Some level of impact to customer interests (aesthetics, functionality, overall design)
known or expected value-creating opportunities = low to medium
Level of current supply chain efficiency is marginal and can benefit from optimisation</t>
    </r>
  </si>
  <si>
    <r>
      <rPr>
        <b/>
        <sz val="10"/>
        <color theme="2" tint="-0.89999084444715716"/>
        <rFont val="Verdana"/>
        <family val="2"/>
        <scheme val="minor"/>
      </rPr>
      <t>Low</t>
    </r>
    <r>
      <rPr>
        <sz val="10"/>
        <color theme="2" tint="-0.89999084444715716"/>
        <rFont val="Verdana"/>
        <family val="2"/>
        <scheme val="minor"/>
      </rPr>
      <t xml:space="preserve"> = Minimal contribution to customer interests  
Value-creating opportunities = low or unknown
Level of current supply chain efficiency is adequate or limited category growth expected</t>
    </r>
  </si>
  <si>
    <r>
      <rPr>
        <b/>
        <sz val="10"/>
        <color theme="2" tint="-0.89999084444715716"/>
        <rFont val="Verdana"/>
        <family val="2"/>
        <scheme val="minor"/>
      </rPr>
      <t>N/A</t>
    </r>
    <r>
      <rPr>
        <sz val="10"/>
        <color theme="2" tint="-0.89999084444715716"/>
        <rFont val="Verdana"/>
        <family val="2"/>
        <scheme val="minor"/>
      </rPr>
      <t xml:space="preserve"> = No direct connection to primary customer interests for the product  
Well-developed category and supplier base or criticality of category receding in the future</t>
    </r>
  </si>
  <si>
    <r>
      <t xml:space="preserve">3. For each category, complete the category segmentation questionnaire by </t>
    </r>
    <r>
      <rPr>
        <b/>
        <sz val="10"/>
        <color theme="2" tint="-0.89999084444715716"/>
        <rFont val="Arial"/>
        <family val="2"/>
      </rPr>
      <t>inserting in column F, H, J,</t>
    </r>
    <r>
      <rPr>
        <sz val="10"/>
        <color theme="2" tint="-0.89999084444715716"/>
        <rFont val="Arial"/>
        <family val="2"/>
      </rPr>
      <t xml:space="preserve"> ... the appropriate </t>
    </r>
    <r>
      <rPr>
        <b/>
        <sz val="10"/>
        <color theme="2" tint="-0.89999084444715716"/>
        <rFont val="Arial"/>
        <family val="2"/>
      </rPr>
      <t xml:space="preserve">score for each criterion </t>
    </r>
    <r>
      <rPr>
        <sz val="10"/>
        <color theme="2" tint="-0.89999084444715716"/>
        <rFont val="Arial"/>
        <family val="2"/>
      </rPr>
      <t>(further information can be found in HELP tab)</t>
    </r>
  </si>
  <si>
    <r>
      <t xml:space="preserve">5. Once the category questionnaire and the data tab are completed the results will be presented in the Category scores tab (hidden sheet) and a visual representation of the final category segmentation </t>
    </r>
    <r>
      <rPr>
        <b/>
        <sz val="10"/>
        <color theme="2" tint="-0.89999084444715716"/>
        <rFont val="Arial"/>
        <family val="2"/>
      </rPr>
      <t>results will be shown in the final output tab</t>
    </r>
    <r>
      <rPr>
        <sz val="10"/>
        <color theme="2" tint="-0.89999084444715716"/>
        <rFont val="Arial"/>
        <family val="2"/>
      </rPr>
      <t>.</t>
    </r>
  </si>
  <si>
    <t xml:space="preserve"> Impact on service delivery</t>
  </si>
  <si>
    <r>
      <rPr>
        <b/>
        <sz val="10"/>
        <color theme="2" tint="-0.89999084444715716"/>
        <rFont val="Verdana"/>
        <family val="2"/>
        <scheme val="minor"/>
      </rPr>
      <t>N/A</t>
    </r>
    <r>
      <rPr>
        <sz val="10"/>
        <color theme="2" tint="-0.89999084444715716"/>
        <rFont val="Verdana"/>
        <family val="2"/>
        <scheme val="minor"/>
      </rPr>
      <t xml:space="preserve"> = This spend category does not expose the agency to any risk impact.</t>
    </r>
  </si>
  <si>
    <r>
      <rPr>
        <b/>
        <sz val="10"/>
        <color theme="2" tint="-0.89999084444715716"/>
        <rFont val="Verdana"/>
        <family val="2"/>
        <scheme val="minor"/>
      </rPr>
      <t>Low</t>
    </r>
    <r>
      <rPr>
        <sz val="10"/>
        <color theme="2" tint="-0.89999084444715716"/>
        <rFont val="Verdana"/>
        <family val="2"/>
        <scheme val="minor"/>
      </rPr>
      <t xml:space="preserve"> = The risk is not significant
Likelihood = low
Severity = low to medium - unlikely to result in significant impact on service delivery.</t>
    </r>
  </si>
  <si>
    <r>
      <rPr>
        <b/>
        <sz val="10"/>
        <color theme="2" tint="-0.89999084444715716"/>
        <rFont val="Verdana"/>
        <family val="2"/>
        <scheme val="minor"/>
      </rPr>
      <t>Medium</t>
    </r>
    <r>
      <rPr>
        <sz val="10"/>
        <color theme="2" tint="-0.89999084444715716"/>
        <rFont val="Verdana"/>
        <family val="2"/>
        <scheme val="minor"/>
      </rPr>
      <t xml:space="preserve"> = The risk is significant but can be effectively mitigated
Likelihood = low to medium
Severity = medium to high - The service delivery would be compromised for a short period.</t>
    </r>
  </si>
  <si>
    <r>
      <rPr>
        <b/>
        <sz val="10"/>
        <color theme="2" tint="-0.89999084444715716"/>
        <rFont val="Verdana"/>
        <family val="2"/>
        <scheme val="minor"/>
      </rPr>
      <t>High</t>
    </r>
    <r>
      <rPr>
        <sz val="10"/>
        <color theme="2" tint="-0.89999084444715716"/>
        <rFont val="Verdana"/>
        <family val="2"/>
        <scheme val="minor"/>
      </rPr>
      <t xml:space="preserve"> = The risk is significant and difficult to fully mitigate. 
Likelihood = medium to high
Severity = high - a significant impact to service delivery immediately.</t>
    </r>
  </si>
  <si>
    <t>N/A = This spend category does not expose the agency to any employee related risk.</t>
  </si>
  <si>
    <t>High = This spend category is one that is considered vital to achieving agency strategic objectives</t>
  </si>
  <si>
    <t>Medium = This spend category is one that is considered important to achieving agency strategic objectives</t>
  </si>
  <si>
    <t>Low = This spend category is one that is considered less important to achieving agency strategic objectives</t>
  </si>
  <si>
    <t>N/A = This spend category is one that is not considered important to achieving agency strategic objectives</t>
  </si>
  <si>
    <t>This spend category exposes the agency to potential regulatory and compliance risk as a result of a failure by the supplier and/or ineffective supplier management.
Aspects of regulatory and compliance risk to consider related to this category include but are not limited to:
- Suppliers will be in possession of / or have access to confidential data
- Suppliers will interact directly with your agency's consumers
- Suppliers will carry out regulated activities or transactions on behalf of your agency</t>
  </si>
  <si>
    <t>N/A = This spend category does not expose the agency to potential regulatory and compliance risk.</t>
  </si>
  <si>
    <t>This spend category exposes the agency to potential reputational risk as a result of a failure by the supplier and/or ineffective supplier management.
Aspects of reputational risk to consider related to this category include but or not limited to:
- Suppliers interact directly with your agency's consumers.
- The category has inherent risks that would impact on you agency's brand and reputation.</t>
  </si>
  <si>
    <t>N/A = This spend category does not expose the agency to potential reputational risk.</t>
  </si>
  <si>
    <t>This spend category exposes the agency to potential risk as it has a direct impact on service delivery.
Aspects of risk related to this category to consider include but are not limited to:
- Suppliers interact directly with your agency's consumers either face to face, on the phone or via online chat activities.
- Suppliers provide products or services that go directly to consumers.
- If the services the suppliers provide failed, the impact would be felt by consumers.</t>
  </si>
  <si>
    <t>This spend category exposes the agency to potential risk as it has a direct impact on employees.
Aspects of 'impact on employee' risk related to this category to consider include but are not limited to:
- Suppliers provide products or services that have a direct impact on employee health, welfare and productivity (high service requirements).</t>
  </si>
  <si>
    <r>
      <t xml:space="preserve">This category is critical to the operation of the agency.
Aspects of operational risk related to this category to consider include but are not limited to:
- What would be the impact of failure?
- What steps would be required to recover?
</t>
    </r>
    <r>
      <rPr>
        <b/>
        <sz val="10"/>
        <rFont val="Verdana"/>
        <family val="2"/>
        <scheme val="minor"/>
      </rPr>
      <t>- How long would it take if the supplier closed their doors tomorrow?</t>
    </r>
  </si>
  <si>
    <t>Impact on agency objectives</t>
  </si>
  <si>
    <r>
      <rPr>
        <b/>
        <sz val="10"/>
        <color theme="2" tint="-0.89999084444715716"/>
        <rFont val="Verdana"/>
        <family val="2"/>
        <scheme val="minor"/>
      </rPr>
      <t>High</t>
    </r>
    <r>
      <rPr>
        <sz val="10"/>
        <color theme="2" tint="-0.89999084444715716"/>
        <rFont val="Verdana"/>
        <family val="2"/>
        <scheme val="minor"/>
      </rPr>
      <t xml:space="preserve"> = (critical/catastrophic) The risk is very significant and difficult to fully mitigate. 
Likelihood = medium to high
Severity = high - Severe financial or reputational impact.</t>
    </r>
  </si>
  <si>
    <t>Certain spend categories have the potential to contribute more or less to the strategic objectives of the agency.
Aspects of 'impact on agency objectives' to be considered includes but is not limited to:
- How innovation in this category could contribute to your agency's objectives.
- How driving continuous improvement and efficiency in this category could contribute to your agency's objectives.</t>
  </si>
  <si>
    <t>SRM elevates key relationships into mutually vested partnerships that deliver innovation and greater value for money. SRM is a change programme that requires the foundations of effective risk, contract and performance management in place. The objective is for all departments to have a consistent approach to SRM.</t>
  </si>
  <si>
    <t>An important part of this project is to agree a more objective segmentation approach that can be adopted by agencies. This segmentation will be conducted in three steps:</t>
  </si>
  <si>
    <t>Create a clear picture of how significant the category is and indicate the most beneficial SRM strategy to be adopted.</t>
  </si>
  <si>
    <t>Leverage = The category is less critical to your agency and spend is relatively high. The market has sufficient qualified suppliers to stimulate strong competition. The cost and risk of change or substitution is relatively low. This situation provides your agency with good leverage in this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</si>
</sst>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0.0"/>
    <numFmt numFmtId="165" formatCode="#,##0_ ;\-#,##0\ "/>
    <numFmt numFmtId="166" formatCode="_-[$$-409]* #,##0.00_ ;_-[$$-409]* \-#,##0.00\ ;_-[$$-409]* &quot;-&quot;??_ ;_-@_ "/>
  </numFmts>
  <fonts count="40" x14ac:knownFonts="1">
    <font>
      <sz val="11"/>
      <color theme="1"/>
      <name val="Verdana"/>
      <family val="2"/>
      <scheme val="minor"/>
    </font>
    <font>
      <sz val="10"/>
      <color theme="2" tint="-0.89999084444715716"/>
      <name val="Arial"/>
      <family val="2"/>
    </font>
    <font>
      <b/>
      <sz val="10"/>
      <color theme="2" tint="-0.89999084444715716"/>
      <name val="Arial"/>
      <family val="2"/>
    </font>
    <font>
      <b/>
      <u/>
      <sz val="10"/>
      <color theme="2" tint="-0.89999084444715716"/>
      <name val="Arial"/>
      <family val="2"/>
    </font>
    <font>
      <sz val="10"/>
      <color theme="2" tint="-0.89999084444715716"/>
      <name val="Verdana"/>
      <family val="2"/>
      <scheme val="minor"/>
    </font>
    <font>
      <b/>
      <sz val="10"/>
      <color theme="2" tint="-0.89999084444715716"/>
      <name val="Verdana"/>
      <family val="2"/>
      <scheme val="minor"/>
    </font>
    <font>
      <b/>
      <sz val="10"/>
      <color theme="0"/>
      <name val="Verdana"/>
      <family val="2"/>
      <scheme val="minor"/>
    </font>
    <font>
      <sz val="10"/>
      <color rgb="FF002060"/>
      <name val="Arial"/>
      <family val="2"/>
    </font>
    <font>
      <i/>
      <sz val="10"/>
      <color rgb="FF002060"/>
      <name val="Arial"/>
      <family val="2"/>
    </font>
    <font>
      <b/>
      <u/>
      <sz val="10"/>
      <color rgb="FF002060"/>
      <name val="Arial"/>
      <family val="2"/>
    </font>
    <font>
      <b/>
      <sz val="12"/>
      <color theme="0"/>
      <name val="Verdana"/>
      <family val="2"/>
      <scheme val="minor"/>
    </font>
    <font>
      <sz val="10"/>
      <name val="Arial"/>
      <family val="2"/>
    </font>
    <font>
      <i/>
      <sz val="10"/>
      <name val="Arial"/>
      <family val="2"/>
    </font>
    <font>
      <sz val="11"/>
      <color theme="1"/>
      <name val="Verdana"/>
      <family val="2"/>
      <scheme val="minor"/>
    </font>
    <font>
      <b/>
      <sz val="11"/>
      <color theme="1"/>
      <name val="Verdana"/>
      <family val="2"/>
      <scheme val="minor"/>
    </font>
    <font>
      <sz val="9"/>
      <color indexed="81"/>
      <name val="Tahoma"/>
      <family val="2"/>
    </font>
    <font>
      <b/>
      <sz val="11"/>
      <color rgb="FF000000"/>
      <name val="Verdana"/>
      <family val="2"/>
      <scheme val="minor"/>
    </font>
    <font>
      <sz val="11"/>
      <color rgb="FF000000"/>
      <name val="Verdana"/>
      <family val="2"/>
      <scheme val="minor"/>
    </font>
    <font>
      <b/>
      <sz val="9"/>
      <color indexed="81"/>
      <name val="Tahoma"/>
      <family val="2"/>
    </font>
    <font>
      <b/>
      <sz val="14"/>
      <name val="Verdana"/>
      <family val="2"/>
      <scheme val="minor"/>
    </font>
    <font>
      <b/>
      <sz val="10"/>
      <name val="Arial"/>
      <family val="2"/>
    </font>
    <font>
      <b/>
      <sz val="11"/>
      <color theme="0"/>
      <name val="Verdana"/>
      <family val="2"/>
      <scheme val="minor"/>
    </font>
    <font>
      <sz val="11"/>
      <color theme="0"/>
      <name val="Verdana"/>
      <family val="2"/>
      <scheme val="minor"/>
    </font>
    <font>
      <sz val="8"/>
      <name val="Verdana"/>
      <family val="2"/>
      <scheme val="minor"/>
    </font>
    <font>
      <b/>
      <sz val="16"/>
      <color theme="2" tint="-0.89999084444715716"/>
      <name val="Verdana"/>
      <family val="2"/>
      <scheme val="minor"/>
    </font>
    <font>
      <sz val="10"/>
      <color theme="1"/>
      <name val="Verdana"/>
      <family val="2"/>
      <scheme val="minor"/>
    </font>
    <font>
      <b/>
      <sz val="10"/>
      <color rgb="FF000000"/>
      <name val="Verdana"/>
      <family val="2"/>
      <scheme val="minor"/>
    </font>
    <font>
      <b/>
      <sz val="16"/>
      <name val="Arial"/>
      <family val="2"/>
    </font>
    <font>
      <b/>
      <i/>
      <sz val="10"/>
      <name val="Arial"/>
      <family val="2"/>
    </font>
    <font>
      <b/>
      <sz val="10"/>
      <color indexed="81"/>
      <name val="Tahoma"/>
      <family val="2"/>
    </font>
    <font>
      <sz val="10"/>
      <color indexed="81"/>
      <name val="Tahoma"/>
      <family val="2"/>
    </font>
    <font>
      <b/>
      <sz val="10"/>
      <name val="Verdana"/>
      <family val="2"/>
      <scheme val="minor"/>
    </font>
    <font>
      <sz val="10"/>
      <name val="Verdana"/>
      <family val="2"/>
      <scheme val="minor"/>
    </font>
    <font>
      <u/>
      <sz val="11"/>
      <color theme="10"/>
      <name val="Verdana"/>
      <family val="2"/>
      <scheme val="minor"/>
    </font>
    <font>
      <b/>
      <sz val="11"/>
      <name val="Verdana"/>
      <family val="2"/>
      <scheme val="minor"/>
    </font>
    <font>
      <b/>
      <sz val="12"/>
      <name val="Verdana"/>
      <family val="2"/>
      <scheme val="minor"/>
    </font>
    <font>
      <sz val="11"/>
      <name val="Verdana"/>
      <family val="2"/>
      <scheme val="minor"/>
    </font>
    <font>
      <b/>
      <sz val="18"/>
      <name val="Verdana"/>
      <family val="2"/>
      <scheme val="major"/>
    </font>
    <font>
      <b/>
      <sz val="18"/>
      <name val="Verdana"/>
      <family val="2"/>
      <scheme val="minor"/>
    </font>
    <font>
      <b/>
      <sz val="18"/>
      <color theme="2" tint="-0.89999084444715716"/>
      <name val="Arial"/>
      <family val="2"/>
    </font>
  </fonts>
  <fills count="9">
    <fill>
      <patternFill patternType="none"/>
    </fill>
    <fill>
      <patternFill patternType="gray125"/>
    </fill>
    <fill>
      <patternFill patternType="solid">
        <fgColor theme="0"/>
        <bgColor indexed="64"/>
      </patternFill>
    </fill>
    <fill>
      <patternFill patternType="solid">
        <fgColor rgb="FFECE9E4"/>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79998168889431442"/>
        <bgColor indexed="64"/>
      </patternFill>
    </fill>
    <fill>
      <patternFill patternType="solid">
        <fgColor theme="1"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theme="1"/>
      </left>
      <right style="thin">
        <color theme="0"/>
      </right>
      <top style="medium">
        <color theme="1"/>
      </top>
      <bottom/>
      <diagonal/>
    </border>
    <border>
      <left style="thin">
        <color theme="0"/>
      </left>
      <right style="thin">
        <color theme="0"/>
      </right>
      <top style="medium">
        <color theme="1"/>
      </top>
      <bottom/>
      <diagonal/>
    </border>
    <border>
      <left style="thin">
        <color theme="0"/>
      </left>
      <right/>
      <top style="medium">
        <color theme="1"/>
      </top>
      <bottom/>
      <diagonal/>
    </border>
    <border>
      <left style="thin">
        <color theme="0"/>
      </left>
      <right style="medium">
        <color theme="1"/>
      </right>
      <top style="medium">
        <color theme="1"/>
      </top>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3">
    <xf numFmtId="0" fontId="0" fillId="0" borderId="0"/>
    <xf numFmtId="9" fontId="13" fillId="0" borderId="0" applyFont="0" applyFill="0" applyBorder="0" applyAlignment="0" applyProtection="0"/>
    <xf numFmtId="0" fontId="33" fillId="0" borderId="0" applyNumberFormat="0" applyFill="0" applyBorder="0" applyAlignment="0" applyProtection="0"/>
  </cellStyleXfs>
  <cellXfs count="153">
    <xf numFmtId="0" fontId="0" fillId="0" borderId="0" xfId="0"/>
    <xf numFmtId="0" fontId="1" fillId="3" borderId="0" xfId="0" applyFont="1" applyFill="1"/>
    <xf numFmtId="0" fontId="2" fillId="3" borderId="0" xfId="0" applyFont="1" applyFill="1" applyBorder="1"/>
    <xf numFmtId="0" fontId="1" fillId="3" borderId="0" xfId="0" applyFont="1" applyFill="1" applyBorder="1"/>
    <xf numFmtId="0" fontId="1" fillId="3" borderId="8" xfId="0" applyFont="1" applyFill="1" applyBorder="1"/>
    <xf numFmtId="0" fontId="3" fillId="3" borderId="0" xfId="0" applyFont="1" applyFill="1"/>
    <xf numFmtId="0" fontId="3" fillId="3" borderId="0" xfId="0" applyFont="1" applyFill="1" applyAlignment="1">
      <alignment horizontal="left" indent="5"/>
    </xf>
    <xf numFmtId="0" fontId="1" fillId="3" borderId="0" xfId="0" applyFont="1" applyFill="1" applyAlignment="1">
      <alignment horizontal="left" wrapText="1"/>
    </xf>
    <xf numFmtId="0" fontId="2" fillId="3" borderId="6" xfId="0" applyFont="1" applyFill="1" applyBorder="1" applyAlignment="1">
      <alignment vertical="top"/>
    </xf>
    <xf numFmtId="0" fontId="1" fillId="3" borderId="6" xfId="0" applyFont="1" applyFill="1" applyBorder="1" applyAlignment="1">
      <alignment vertical="top" wrapText="1"/>
    </xf>
    <xf numFmtId="0" fontId="1" fillId="3" borderId="0" xfId="0" applyFont="1" applyFill="1" applyAlignment="1">
      <alignment vertical="top"/>
    </xf>
    <xf numFmtId="0" fontId="1" fillId="3" borderId="0" xfId="0" applyFont="1" applyFill="1" applyAlignment="1">
      <alignment vertical="center"/>
    </xf>
    <xf numFmtId="0" fontId="4" fillId="0" borderId="0" xfId="0" applyFont="1"/>
    <xf numFmtId="0" fontId="4"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Protection="1">
      <protection locked="0"/>
    </xf>
    <xf numFmtId="165" fontId="7" fillId="0" borderId="0" xfId="0" applyNumberFormat="1" applyFont="1" applyProtection="1">
      <protection locked="0"/>
    </xf>
    <xf numFmtId="164" fontId="7" fillId="0" borderId="0" xfId="0" applyNumberFormat="1" applyFont="1" applyProtection="1">
      <protection locked="0"/>
    </xf>
    <xf numFmtId="0" fontId="7" fillId="0" borderId="8" xfId="0" applyFont="1" applyBorder="1" applyProtection="1">
      <protection locked="0"/>
    </xf>
    <xf numFmtId="165" fontId="8" fillId="0" borderId="8" xfId="0" applyNumberFormat="1" applyFont="1" applyBorder="1" applyProtection="1">
      <protection locked="0"/>
    </xf>
    <xf numFmtId="164" fontId="7" fillId="0" borderId="0" xfId="0" applyNumberFormat="1" applyFont="1" applyFill="1" applyProtection="1">
      <protection locked="0"/>
    </xf>
    <xf numFmtId="0" fontId="7" fillId="0" borderId="0" xfId="0" applyFont="1" applyFill="1" applyBorder="1" applyAlignment="1" applyProtection="1">
      <alignment horizontal="right" vertical="center" wrapText="1" readingOrder="1"/>
      <protection locked="0"/>
    </xf>
    <xf numFmtId="164" fontId="7" fillId="2" borderId="0" xfId="0" applyNumberFormat="1" applyFont="1" applyFill="1" applyBorder="1" applyAlignment="1" applyProtection="1">
      <alignment horizontal="center" vertical="center" wrapText="1" readingOrder="1"/>
      <protection locked="0"/>
    </xf>
    <xf numFmtId="0" fontId="9" fillId="0" borderId="0" xfId="0" applyFont="1" applyProtection="1">
      <protection locked="0"/>
    </xf>
    <xf numFmtId="165" fontId="8" fillId="0" borderId="0" xfId="0" applyNumberFormat="1" applyFont="1" applyFill="1" applyBorder="1" applyAlignment="1" applyProtection="1">
      <alignment horizontal="right" vertical="center" wrapText="1" readingOrder="1"/>
      <protection locked="0"/>
    </xf>
    <xf numFmtId="0" fontId="7" fillId="0" borderId="0" xfId="0" applyFont="1"/>
    <xf numFmtId="0" fontId="16" fillId="0" borderId="0" xfId="0" applyFont="1" applyBorder="1" applyAlignment="1">
      <alignment wrapText="1"/>
    </xf>
    <xf numFmtId="9" fontId="0" fillId="0" borderId="0" xfId="1" applyFont="1"/>
    <xf numFmtId="6" fontId="0" fillId="0" borderId="0" xfId="0" applyNumberFormat="1"/>
    <xf numFmtId="0" fontId="16" fillId="0" borderId="0" xfId="0" applyFont="1" applyFill="1" applyBorder="1" applyAlignment="1">
      <alignment wrapText="1"/>
    </xf>
    <xf numFmtId="0" fontId="17" fillId="0" borderId="0" xfId="0" applyFont="1" applyFill="1" applyBorder="1" applyAlignment="1">
      <alignment wrapText="1"/>
    </xf>
    <xf numFmtId="0" fontId="0" fillId="0" borderId="0" xfId="0" applyBorder="1"/>
    <xf numFmtId="8" fontId="0" fillId="0" borderId="0" xfId="0" applyNumberFormat="1" applyBorder="1"/>
    <xf numFmtId="0" fontId="7" fillId="0" borderId="0" xfId="0" applyFont="1" applyBorder="1"/>
    <xf numFmtId="0" fontId="19" fillId="0" borderId="0" xfId="0" applyFont="1" applyBorder="1"/>
    <xf numFmtId="0" fontId="4" fillId="0" borderId="1" xfId="0" applyFont="1" applyBorder="1"/>
    <xf numFmtId="0" fontId="6" fillId="5" borderId="1" xfId="0" applyFont="1" applyFill="1" applyBorder="1" applyAlignment="1">
      <alignment horizontal="center" vertical="center"/>
    </xf>
    <xf numFmtId="164" fontId="10" fillId="5" borderId="9" xfId="0" applyNumberFormat="1" applyFont="1" applyFill="1" applyBorder="1" applyAlignment="1" applyProtection="1">
      <alignment horizontal="right" wrapText="1"/>
      <protection locked="0"/>
    </xf>
    <xf numFmtId="0" fontId="25" fillId="0" borderId="0" xfId="0" applyFont="1"/>
    <xf numFmtId="164" fontId="27" fillId="0" borderId="8" xfId="0" applyNumberFormat="1" applyFont="1" applyBorder="1" applyProtection="1">
      <protection locked="0"/>
    </xf>
    <xf numFmtId="1" fontId="0" fillId="0" borderId="0" xfId="0" applyNumberFormat="1" applyBorder="1"/>
    <xf numFmtId="0" fontId="6" fillId="5" borderId="22" xfId="0" applyFont="1" applyFill="1" applyBorder="1" applyAlignment="1">
      <alignment horizontal="center" vertical="center" wrapText="1"/>
    </xf>
    <xf numFmtId="0" fontId="5" fillId="0" borderId="1" xfId="0" applyFont="1" applyBorder="1" applyAlignment="1">
      <alignment horizontal="center" vertical="center"/>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8" fontId="25" fillId="6" borderId="24" xfId="0" applyNumberFormat="1" applyFont="1" applyFill="1" applyBorder="1"/>
    <xf numFmtId="6" fontId="26" fillId="6" borderId="21" xfId="0" applyNumberFormat="1" applyFont="1" applyFill="1" applyBorder="1" applyAlignment="1">
      <alignment wrapText="1"/>
    </xf>
    <xf numFmtId="8" fontId="32" fillId="6" borderId="23" xfId="0" applyNumberFormat="1" applyFont="1" applyFill="1" applyBorder="1"/>
    <xf numFmtId="8" fontId="32" fillId="6" borderId="24" xfId="0" applyNumberFormat="1" applyFont="1" applyFill="1" applyBorder="1"/>
    <xf numFmtId="0" fontId="26" fillId="6" borderId="20" xfId="0" applyFont="1" applyFill="1" applyBorder="1" applyAlignment="1">
      <alignment horizontal="left" wrapText="1"/>
    </xf>
    <xf numFmtId="0" fontId="26" fillId="6" borderId="25" xfId="0" applyFont="1" applyFill="1" applyBorder="1" applyAlignment="1">
      <alignment horizontal="left" wrapText="1"/>
    </xf>
    <xf numFmtId="0" fontId="6" fillId="5" borderId="21" xfId="0" applyFont="1" applyFill="1" applyBorder="1" applyAlignment="1">
      <alignment vertical="center" wrapText="1"/>
    </xf>
    <xf numFmtId="0" fontId="6" fillId="5" borderId="10" xfId="0" applyFont="1" applyFill="1" applyBorder="1" applyAlignment="1" applyProtection="1">
      <alignment vertical="center" wrapText="1" readingOrder="1"/>
      <protection locked="0"/>
    </xf>
    <xf numFmtId="165" fontId="6" fillId="5" borderId="11" xfId="0" applyNumberFormat="1" applyFont="1" applyFill="1" applyBorder="1" applyAlignment="1" applyProtection="1">
      <alignment vertical="center" wrapText="1" readingOrder="1"/>
      <protection locked="0"/>
    </xf>
    <xf numFmtId="166" fontId="6" fillId="5" borderId="11" xfId="0" applyNumberFormat="1" applyFont="1" applyFill="1" applyBorder="1" applyAlignment="1" applyProtection="1">
      <alignment vertical="center" wrapText="1" readingOrder="1"/>
      <protection locked="0"/>
    </xf>
    <xf numFmtId="0" fontId="6" fillId="5" borderId="11" xfId="0" applyFont="1" applyFill="1" applyBorder="1" applyAlignment="1" applyProtection="1">
      <alignment vertical="center" wrapText="1" readingOrder="1"/>
      <protection locked="0"/>
    </xf>
    <xf numFmtId="0" fontId="6" fillId="5" borderId="12" xfId="0" applyFont="1" applyFill="1" applyBorder="1" applyAlignment="1" applyProtection="1">
      <alignment vertical="center" wrapText="1" readingOrder="1"/>
      <protection locked="0"/>
    </xf>
    <xf numFmtId="1" fontId="20" fillId="7" borderId="13" xfId="0" quotePrefix="1" applyNumberFormat="1" applyFont="1" applyFill="1" applyBorder="1" applyAlignment="1" applyProtection="1">
      <alignment horizontal="center" vertical="center" wrapText="1" readingOrder="1"/>
      <protection locked="0"/>
    </xf>
    <xf numFmtId="0" fontId="11" fillId="7" borderId="13" xfId="0" quotePrefix="1" applyFont="1" applyFill="1" applyBorder="1" applyAlignment="1" applyProtection="1">
      <alignment vertical="top"/>
      <protection locked="0"/>
    </xf>
    <xf numFmtId="0" fontId="11" fillId="7" borderId="13" xfId="0" applyFont="1" applyFill="1" applyBorder="1" applyProtection="1">
      <protection locked="0"/>
    </xf>
    <xf numFmtId="164" fontId="11" fillId="7" borderId="13" xfId="0" applyNumberFormat="1" applyFont="1" applyFill="1" applyBorder="1" applyAlignment="1" applyProtection="1">
      <alignment horizontal="center" vertical="center" wrapText="1" readingOrder="1"/>
      <protection locked="0"/>
    </xf>
    <xf numFmtId="164" fontId="11" fillId="7" borderId="13" xfId="0" applyNumberFormat="1" applyFont="1" applyFill="1" applyBorder="1" applyAlignment="1" applyProtection="1">
      <alignment horizontal="center" vertical="center" wrapText="1" readingOrder="1"/>
    </xf>
    <xf numFmtId="0" fontId="11" fillId="7" borderId="13" xfId="0" applyFont="1" applyFill="1" applyBorder="1" applyAlignment="1" applyProtection="1">
      <alignment horizontal="center" vertical="center" wrapText="1" readingOrder="1"/>
    </xf>
    <xf numFmtId="1" fontId="20" fillId="6" borderId="13" xfId="0" quotePrefix="1" applyNumberFormat="1" applyFont="1" applyFill="1" applyBorder="1" applyAlignment="1" applyProtection="1">
      <alignment horizontal="center" vertical="center" wrapText="1" readingOrder="1"/>
      <protection locked="0"/>
    </xf>
    <xf numFmtId="0" fontId="11" fillId="6" borderId="13" xfId="0" quotePrefix="1" applyFont="1" applyFill="1" applyBorder="1" applyAlignment="1" applyProtection="1">
      <alignment vertical="top"/>
      <protection locked="0"/>
    </xf>
    <xf numFmtId="0" fontId="11" fillId="6" borderId="13" xfId="0" applyFont="1" applyFill="1" applyBorder="1" applyProtection="1">
      <protection locked="0"/>
    </xf>
    <xf numFmtId="164" fontId="11" fillId="6" borderId="13" xfId="0" applyNumberFormat="1" applyFont="1" applyFill="1" applyBorder="1" applyAlignment="1" applyProtection="1">
      <alignment horizontal="center" vertical="center" wrapText="1" readingOrder="1"/>
      <protection locked="0"/>
    </xf>
    <xf numFmtId="164" fontId="11" fillId="6" borderId="13" xfId="0" applyNumberFormat="1" applyFont="1" applyFill="1" applyBorder="1" applyAlignment="1" applyProtection="1">
      <alignment horizontal="center" vertical="center" wrapText="1" readingOrder="1"/>
    </xf>
    <xf numFmtId="0" fontId="11" fillId="6" borderId="13" xfId="0" applyFont="1" applyFill="1" applyBorder="1" applyAlignment="1" applyProtection="1">
      <alignment horizontal="center" vertical="center" wrapText="1" readingOrder="1"/>
    </xf>
    <xf numFmtId="0" fontId="7" fillId="2" borderId="0" xfId="0" applyFont="1" applyFill="1" applyProtection="1">
      <protection locked="0"/>
    </xf>
    <xf numFmtId="0" fontId="0" fillId="0" borderId="0" xfId="0" applyFill="1"/>
    <xf numFmtId="0" fontId="36" fillId="6" borderId="1" xfId="2" applyFont="1" applyFill="1" applyBorder="1" applyAlignment="1">
      <alignment horizontal="center" vertical="center"/>
    </xf>
    <xf numFmtId="0" fontId="36" fillId="7" borderId="1" xfId="2" applyFont="1" applyFill="1" applyBorder="1" applyAlignment="1">
      <alignment horizontal="center" vertical="center"/>
    </xf>
    <xf numFmtId="0" fontId="4"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37" fillId="0" borderId="0" xfId="0" applyFont="1" applyAlignment="1">
      <alignment horizontal="left" vertical="center"/>
    </xf>
    <xf numFmtId="0" fontId="38" fillId="0" borderId="0" xfId="0" applyFont="1" applyBorder="1"/>
    <xf numFmtId="0" fontId="39" fillId="3" borderId="0" xfId="0" applyFont="1" applyFill="1"/>
    <xf numFmtId="0" fontId="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4" fillId="6" borderId="2"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5" xfId="0" applyFont="1" applyBorder="1" applyAlignment="1">
      <alignment horizontal="center" vertical="center"/>
    </xf>
    <xf numFmtId="0" fontId="14" fillId="0" borderId="7" xfId="0" applyFont="1" applyBorder="1" applyAlignment="1">
      <alignment horizontal="center"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4" fillId="6" borderId="15" xfId="0" applyFont="1"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6" fillId="5" borderId="5" xfId="0" applyFont="1" applyFill="1" applyBorder="1" applyAlignment="1">
      <alignment horizontal="center" vertical="center"/>
    </xf>
    <xf numFmtId="0" fontId="22" fillId="5" borderId="7" xfId="0" applyFont="1" applyFill="1" applyBorder="1" applyAlignment="1">
      <alignment horizontal="center" vertical="center"/>
    </xf>
    <xf numFmtId="0" fontId="6" fillId="5" borderId="5"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4" fillId="6" borderId="14" xfId="0" applyFont="1" applyFill="1" applyBorder="1" applyAlignment="1">
      <alignment horizontal="center" vertical="center"/>
    </xf>
    <xf numFmtId="0" fontId="0" fillId="6" borderId="16" xfId="0" applyFill="1" applyBorder="1" applyAlignment="1">
      <alignment horizontal="center" vertical="center"/>
    </xf>
    <xf numFmtId="0" fontId="0" fillId="6" borderId="18" xfId="0" applyFill="1" applyBorder="1" applyAlignment="1">
      <alignment horizontal="center" vertical="center"/>
    </xf>
    <xf numFmtId="0" fontId="24" fillId="0" borderId="0" xfId="0" applyFont="1" applyAlignment="1">
      <alignment horizontal="left" vertical="center" wrapText="1"/>
    </xf>
    <xf numFmtId="0" fontId="24" fillId="0" borderId="0" xfId="0" applyFont="1" applyBorder="1" applyAlignment="1">
      <alignment horizontal="center" vertical="center"/>
    </xf>
    <xf numFmtId="0" fontId="35" fillId="8" borderId="2" xfId="2" applyFont="1" applyFill="1" applyBorder="1" applyAlignment="1">
      <alignment horizontal="center" vertical="center" wrapText="1" readingOrder="1"/>
    </xf>
    <xf numFmtId="0" fontId="35" fillId="8" borderId="3" xfId="2" applyFont="1" applyFill="1" applyBorder="1" applyAlignment="1">
      <alignment horizontal="center" vertical="center" wrapText="1" readingOrder="1"/>
    </xf>
    <xf numFmtId="0" fontId="35" fillId="8" borderId="4" xfId="2" applyFont="1" applyFill="1" applyBorder="1" applyAlignment="1">
      <alignment horizontal="center" vertical="center" wrapText="1" readingOrder="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5" fillId="7" borderId="2" xfId="2" applyFont="1" applyFill="1" applyBorder="1" applyAlignment="1">
      <alignment horizontal="center" vertical="center" wrapText="1" readingOrder="1"/>
    </xf>
    <xf numFmtId="0" fontId="35" fillId="7" borderId="3" xfId="2" applyFont="1" applyFill="1" applyBorder="1" applyAlignment="1">
      <alignment horizontal="center" vertical="center" wrapText="1" readingOrder="1"/>
    </xf>
    <xf numFmtId="0" fontId="35" fillId="7" borderId="4" xfId="2" applyFont="1" applyFill="1" applyBorder="1" applyAlignment="1">
      <alignment horizontal="center" vertical="center" wrapText="1" readingOrder="1"/>
    </xf>
    <xf numFmtId="0" fontId="35" fillId="6" borderId="2" xfId="2" applyFont="1" applyFill="1" applyBorder="1" applyAlignment="1">
      <alignment horizontal="center" vertical="center" wrapText="1" readingOrder="1"/>
    </xf>
    <xf numFmtId="0" fontId="35" fillId="6" borderId="3" xfId="2" applyFont="1" applyFill="1" applyBorder="1" applyAlignment="1">
      <alignment horizontal="center" vertical="center" wrapText="1" readingOrder="1"/>
    </xf>
    <xf numFmtId="0" fontId="35" fillId="6" borderId="4" xfId="2" applyFont="1" applyFill="1" applyBorder="1" applyAlignment="1">
      <alignment horizontal="center" vertical="center" wrapText="1" readingOrder="1"/>
    </xf>
    <xf numFmtId="0" fontId="4" fillId="4" borderId="1" xfId="0" applyFont="1" applyFill="1" applyBorder="1" applyAlignment="1">
      <alignment horizontal="center" vertical="center"/>
    </xf>
    <xf numFmtId="0" fontId="5" fillId="0" borderId="5" xfId="0" applyFont="1" applyBorder="1" applyAlignment="1">
      <alignment horizontal="right"/>
    </xf>
    <xf numFmtId="0" fontId="5" fillId="0" borderId="6" xfId="0" applyFont="1" applyBorder="1" applyAlignment="1">
      <alignment horizontal="right"/>
    </xf>
    <xf numFmtId="0" fontId="14" fillId="0" borderId="6" xfId="0" applyFont="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5" fillId="0" borderId="6" xfId="0" applyFont="1" applyBorder="1" applyAlignment="1">
      <alignment horizontal="center" vertical="center"/>
    </xf>
    <xf numFmtId="0" fontId="34" fillId="6" borderId="2" xfId="0" applyFont="1" applyFill="1" applyBorder="1" applyAlignment="1">
      <alignment horizontal="center" vertical="center" readingOrder="1"/>
    </xf>
    <xf numFmtId="0" fontId="34" fillId="6" borderId="3" xfId="0" applyFont="1" applyFill="1" applyBorder="1" applyAlignment="1">
      <alignment horizontal="center" vertical="center" readingOrder="1"/>
    </xf>
    <xf numFmtId="0" fontId="34" fillId="6" borderId="4" xfId="0" applyFont="1" applyFill="1" applyBorder="1" applyAlignment="1">
      <alignment horizontal="center" vertical="center" readingOrder="1"/>
    </xf>
    <xf numFmtId="0" fontId="32" fillId="6" borderId="2" xfId="0" applyFont="1" applyFill="1" applyBorder="1" applyAlignment="1">
      <alignment vertical="center" wrapText="1"/>
    </xf>
    <xf numFmtId="0" fontId="32" fillId="6" borderId="3" xfId="0" applyFont="1" applyFill="1" applyBorder="1" applyAlignment="1">
      <alignment vertical="center" wrapText="1"/>
    </xf>
    <xf numFmtId="0" fontId="32" fillId="6" borderId="4" xfId="0" applyFont="1" applyFill="1" applyBorder="1" applyAlignment="1">
      <alignment vertical="center" wrapText="1"/>
    </xf>
    <xf numFmtId="0" fontId="34" fillId="7" borderId="2" xfId="0" applyFont="1" applyFill="1" applyBorder="1" applyAlignment="1">
      <alignment horizontal="center" vertical="center" readingOrder="1"/>
    </xf>
    <xf numFmtId="0" fontId="34" fillId="7" borderId="3" xfId="0" applyFont="1" applyFill="1" applyBorder="1" applyAlignment="1">
      <alignment horizontal="center" vertical="center" readingOrder="1"/>
    </xf>
    <xf numFmtId="0" fontId="34" fillId="7" borderId="4" xfId="0" applyFont="1" applyFill="1" applyBorder="1" applyAlignment="1">
      <alignment horizontal="center" vertical="center" readingOrder="1"/>
    </xf>
    <xf numFmtId="0" fontId="32" fillId="7" borderId="2" xfId="0" applyFont="1" applyFill="1" applyBorder="1" applyAlignment="1">
      <alignment vertical="center" wrapText="1"/>
    </xf>
    <xf numFmtId="0" fontId="32" fillId="7" borderId="3" xfId="0" applyFont="1" applyFill="1" applyBorder="1" applyAlignment="1">
      <alignment vertical="center" wrapText="1"/>
    </xf>
    <xf numFmtId="0" fontId="32" fillId="7" borderId="4" xfId="0" applyFont="1" applyFill="1" applyBorder="1" applyAlignment="1">
      <alignment vertical="center" wrapText="1"/>
    </xf>
    <xf numFmtId="0" fontId="34" fillId="6" borderId="2" xfId="0" applyFont="1" applyFill="1" applyBorder="1" applyAlignment="1">
      <alignment horizontal="center" vertical="center" wrapText="1" readingOrder="1"/>
    </xf>
    <xf numFmtId="0" fontId="34" fillId="6" borderId="3" xfId="0" applyFont="1" applyFill="1" applyBorder="1" applyAlignment="1">
      <alignment horizontal="center" vertical="center" wrapText="1" readingOrder="1"/>
    </xf>
    <xf numFmtId="0" fontId="34" fillId="6" borderId="4" xfId="0" applyFont="1" applyFill="1" applyBorder="1" applyAlignment="1">
      <alignment horizontal="center" vertical="center" wrapText="1" readingOrder="1"/>
    </xf>
    <xf numFmtId="0" fontId="34" fillId="7" borderId="2" xfId="0" applyFont="1" applyFill="1" applyBorder="1" applyAlignment="1">
      <alignment horizontal="center" vertical="center" wrapText="1" readingOrder="1"/>
    </xf>
    <xf numFmtId="0" fontId="34" fillId="7" borderId="3" xfId="0" applyFont="1" applyFill="1" applyBorder="1" applyAlignment="1">
      <alignment horizontal="center" vertical="center" wrapText="1" readingOrder="1"/>
    </xf>
    <xf numFmtId="0" fontId="34" fillId="7" borderId="4" xfId="0" applyFont="1" applyFill="1" applyBorder="1" applyAlignment="1">
      <alignment horizontal="center" vertical="center" wrapText="1" readingOrder="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7" borderId="2" xfId="0" applyFont="1" applyFill="1" applyBorder="1" applyAlignment="1">
      <alignment horizontal="left" vertical="center" wrapText="1"/>
    </xf>
    <xf numFmtId="0" fontId="32" fillId="7" borderId="3" xfId="0" applyFont="1" applyFill="1" applyBorder="1" applyAlignment="1">
      <alignment horizontal="left" vertical="center" wrapText="1"/>
    </xf>
    <xf numFmtId="0" fontId="32" fillId="7" borderId="4" xfId="0" applyFont="1" applyFill="1" applyBorder="1" applyAlignment="1">
      <alignment horizontal="left" vertical="center" wrapText="1"/>
    </xf>
    <xf numFmtId="0" fontId="21" fillId="5" borderId="5" xfId="0" applyFont="1" applyFill="1" applyBorder="1" applyAlignment="1">
      <alignment horizontal="right" vertical="center" wrapText="1" readingOrder="1"/>
    </xf>
    <xf numFmtId="0" fontId="21" fillId="5" borderId="6" xfId="0" applyFont="1" applyFill="1" applyBorder="1" applyAlignment="1">
      <alignment horizontal="right" vertical="center" wrapText="1" readingOrder="1"/>
    </xf>
    <xf numFmtId="0" fontId="21" fillId="5" borderId="7" xfId="0" applyFont="1" applyFill="1" applyBorder="1" applyAlignment="1">
      <alignment horizontal="right" vertical="center" wrapText="1" readingOrder="1"/>
    </xf>
    <xf numFmtId="0" fontId="28" fillId="2" borderId="0" xfId="0" applyFont="1" applyFill="1" applyAlignment="1" applyProtection="1">
      <alignment horizontal="left" wrapText="1"/>
      <protection locked="0"/>
    </xf>
    <xf numFmtId="0" fontId="12" fillId="2" borderId="0" xfId="0" applyFont="1" applyFill="1" applyAlignment="1" applyProtection="1">
      <alignment horizontal="left" wrapText="1"/>
      <protection locked="0"/>
    </xf>
  </cellXfs>
  <cellStyles count="3">
    <cellStyle name="Hyperlink" xfId="2" builtinId="8"/>
    <cellStyle name="Normal" xfId="0" builtinId="0"/>
    <cellStyle name="Percent" xfId="1" builtinId="5"/>
  </cellStyles>
  <dxfs count="491">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9" defaultPivotStyle="PivotStyleLight16"/>
  <colors>
    <mruColors>
      <color rgb="FFECE9E4"/>
      <color rgb="FF000000"/>
      <color rgb="FFDC1928"/>
      <color rgb="FF3C322D"/>
      <color rgb="FF90B38B"/>
      <color rgb="FF548A66"/>
      <color rgb="FF669E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200" b="1">
                <a:solidFill>
                  <a:sysClr val="windowText" lastClr="000000"/>
                </a:solidFill>
              </a:rPr>
              <a:t>Segmentation</a:t>
            </a:r>
            <a:r>
              <a:rPr lang="en-AU" sz="1200" b="1" baseline="0">
                <a:solidFill>
                  <a:sysClr val="windowText" lastClr="000000"/>
                </a:solidFill>
              </a:rPr>
              <a:t> Output</a:t>
            </a:r>
            <a:endParaRPr lang="en-AU"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843804470913568E-2"/>
          <c:y val="0.10346237711254942"/>
          <c:w val="0.89469485271261717"/>
          <c:h val="0.77605589017265153"/>
        </c:manualLayout>
      </c:layout>
      <c:scatterChart>
        <c:scatterStyle val="lineMarker"/>
        <c:varyColors val="0"/>
        <c:ser>
          <c:idx val="0"/>
          <c:order val="0"/>
          <c:tx>
            <c:strRef>
              <c:f>'Category scores'!$C$5:$C$22</c:f>
              <c:strCache>
                <c:ptCount val="18"/>
                <c:pt idx="0">
                  <c:v>Category 1</c:v>
                </c:pt>
                <c:pt idx="1">
                  <c:v>Category 2</c:v>
                </c:pt>
                <c:pt idx="2">
                  <c:v>Category 3</c:v>
                </c:pt>
                <c:pt idx="3">
                  <c:v>Category 4</c:v>
                </c:pt>
                <c:pt idx="4">
                  <c:v>Category 5</c:v>
                </c:pt>
                <c:pt idx="5">
                  <c:v>Category 6</c:v>
                </c:pt>
                <c:pt idx="6">
                  <c:v>Category 7</c:v>
                </c:pt>
                <c:pt idx="7">
                  <c:v>Category 8</c:v>
                </c:pt>
                <c:pt idx="8">
                  <c:v>Category 9</c:v>
                </c:pt>
                <c:pt idx="9">
                  <c:v>Category 10</c:v>
                </c:pt>
                <c:pt idx="10">
                  <c:v>0</c:v>
                </c:pt>
                <c:pt idx="11">
                  <c:v>0</c:v>
                </c:pt>
                <c:pt idx="12">
                  <c:v>0</c:v>
                </c:pt>
                <c:pt idx="13">
                  <c:v>0</c:v>
                </c:pt>
                <c:pt idx="14">
                  <c:v>0</c:v>
                </c:pt>
                <c:pt idx="15">
                  <c:v>0</c:v>
                </c:pt>
                <c:pt idx="16">
                  <c:v>0</c:v>
                </c:pt>
                <c:pt idx="17">
                  <c:v>0</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28400832-2D87-4162-917B-542E3585A34B}" type="CELLRANGE">
                      <a:rPr lang="en-US"/>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FD5-4448-9D3B-3EC837BDC053}"/>
                </c:ext>
              </c:extLst>
            </c:dLbl>
            <c:dLbl>
              <c:idx val="1"/>
              <c:tx>
                <c:rich>
                  <a:bodyPr/>
                  <a:lstStyle/>
                  <a:p>
                    <a:fld id="{64CD8872-D1B6-40C1-A6F6-AB5FF77258AE}"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FD5-4448-9D3B-3EC837BDC053}"/>
                </c:ext>
              </c:extLst>
            </c:dLbl>
            <c:dLbl>
              <c:idx val="2"/>
              <c:tx>
                <c:rich>
                  <a:bodyPr/>
                  <a:lstStyle/>
                  <a:p>
                    <a:fld id="{0391B7FE-12DA-447B-B5C1-AA526557B860}"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FD5-4448-9D3B-3EC837BDC053}"/>
                </c:ext>
              </c:extLst>
            </c:dLbl>
            <c:dLbl>
              <c:idx val="3"/>
              <c:tx>
                <c:rich>
                  <a:bodyPr/>
                  <a:lstStyle/>
                  <a:p>
                    <a:fld id="{717AB8CC-CF69-40F8-A905-658E77291F2D}"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FD5-4448-9D3B-3EC837BDC053}"/>
                </c:ext>
              </c:extLst>
            </c:dLbl>
            <c:dLbl>
              <c:idx val="4"/>
              <c:tx>
                <c:rich>
                  <a:bodyPr/>
                  <a:lstStyle/>
                  <a:p>
                    <a:fld id="{1CEB3C2B-40BF-42F1-854F-7294137DD7D7}"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FD5-4448-9D3B-3EC837BDC053}"/>
                </c:ext>
              </c:extLst>
            </c:dLbl>
            <c:dLbl>
              <c:idx val="5"/>
              <c:tx>
                <c:rich>
                  <a:bodyPr/>
                  <a:lstStyle/>
                  <a:p>
                    <a:fld id="{745B1007-66D9-4714-9CC7-CFF29BE9BCE1}"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FD5-4448-9D3B-3EC837BDC053}"/>
                </c:ext>
              </c:extLst>
            </c:dLbl>
            <c:dLbl>
              <c:idx val="6"/>
              <c:tx>
                <c:rich>
                  <a:bodyPr/>
                  <a:lstStyle/>
                  <a:p>
                    <a:fld id="{686347A1-881F-4C43-8E0E-EB7091D20CC9}"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FD5-4448-9D3B-3EC837BDC053}"/>
                </c:ext>
              </c:extLst>
            </c:dLbl>
            <c:dLbl>
              <c:idx val="7"/>
              <c:tx>
                <c:rich>
                  <a:bodyPr/>
                  <a:lstStyle/>
                  <a:p>
                    <a:fld id="{BC0B5667-EB7F-4E15-BE70-A1EBBD445529}"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FD5-4448-9D3B-3EC837BDC053}"/>
                </c:ext>
              </c:extLst>
            </c:dLbl>
            <c:dLbl>
              <c:idx val="8"/>
              <c:tx>
                <c:rich>
                  <a:bodyPr/>
                  <a:lstStyle/>
                  <a:p>
                    <a:fld id="{9B5126BB-7300-49C4-B695-8484598FDD00}"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FD5-4448-9D3B-3EC837BDC053}"/>
                </c:ext>
              </c:extLst>
            </c:dLbl>
            <c:dLbl>
              <c:idx val="9"/>
              <c:tx>
                <c:rich>
                  <a:bodyPr/>
                  <a:lstStyle/>
                  <a:p>
                    <a:fld id="{9D834D63-CD81-42AE-A643-2E6AF9A22FE7}" type="CELLRANGE">
                      <a:rPr lang="en-NZ"/>
                      <a:pPr/>
                      <a:t>[CELLRANGE]</a:t>
                    </a:fld>
                    <a:endParaRPr lang="en-NZ"/>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FD5-4448-9D3B-3EC837BDC053}"/>
                </c:ext>
              </c:extLst>
            </c:dLbl>
            <c:dLbl>
              <c:idx val="10"/>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D5-4448-9D3B-3EC837BDC053}"/>
                </c:ext>
              </c:extLst>
            </c:dLbl>
            <c:dLbl>
              <c:idx val="11"/>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D5-4448-9D3B-3EC837BDC053}"/>
                </c:ext>
              </c:extLst>
            </c:dLbl>
            <c:dLbl>
              <c:idx val="12"/>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D5-4448-9D3B-3EC837BDC053}"/>
                </c:ext>
              </c:extLst>
            </c:dLbl>
            <c:dLbl>
              <c:idx val="13"/>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D5-4448-9D3B-3EC837BDC053}"/>
                </c:ext>
              </c:extLst>
            </c:dLbl>
            <c:dLbl>
              <c:idx val="14"/>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D5-4448-9D3B-3EC837BDC053}"/>
                </c:ext>
              </c:extLst>
            </c:dLbl>
            <c:dLbl>
              <c:idx val="15"/>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D5-4448-9D3B-3EC837BDC053}"/>
                </c:ext>
              </c:extLst>
            </c:dLbl>
            <c:dLbl>
              <c:idx val="16"/>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D5-4448-9D3B-3EC837BDC053}"/>
                </c:ext>
              </c:extLst>
            </c:dLbl>
            <c:dLbl>
              <c:idx val="17"/>
              <c:tx>
                <c:rich>
                  <a:bodyPr/>
                  <a:lstStyle/>
                  <a:p>
                    <a:endParaRPr lang="en-NZ"/>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D5-4448-9D3B-3EC837BDC053}"/>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FD5-4448-9D3B-3EC837BDC053}"/>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FD5-4448-9D3B-3EC837BDC053}"/>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FD5-4448-9D3B-3EC837BDC053}"/>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FD5-4448-9D3B-3EC837BDC053}"/>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FD5-4448-9D3B-3EC837BDC053}"/>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FD5-4448-9D3B-3EC837BDC053}"/>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FD5-4448-9D3B-3EC837BDC053}"/>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FD5-4448-9D3B-3EC837BDC053}"/>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FD5-4448-9D3B-3EC837BDC053}"/>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FD5-4448-9D3B-3EC837BDC05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'Category scores'!$D$5:$D$22</c:f>
              <c:numCache>
                <c:formatCode>General</c:formatCode>
                <c:ptCount val="18"/>
                <c:pt idx="0">
                  <c:v>155</c:v>
                </c:pt>
                <c:pt idx="1">
                  <c:v>20</c:v>
                </c:pt>
                <c:pt idx="2">
                  <c:v>180</c:v>
                </c:pt>
                <c:pt idx="3">
                  <c:v>125</c:v>
                </c:pt>
                <c:pt idx="4">
                  <c:v>100</c:v>
                </c:pt>
                <c:pt idx="5">
                  <c:v>200</c:v>
                </c:pt>
                <c:pt idx="6">
                  <c:v>15</c:v>
                </c:pt>
                <c:pt idx="7">
                  <c:v>120</c:v>
                </c:pt>
                <c:pt idx="8">
                  <c:v>115</c:v>
                </c:pt>
                <c:pt idx="9">
                  <c:v>95</c:v>
                </c:pt>
                <c:pt idx="10">
                  <c:v>#N/A</c:v>
                </c:pt>
                <c:pt idx="11">
                  <c:v>#N/A</c:v>
                </c:pt>
                <c:pt idx="12">
                  <c:v>#N/A</c:v>
                </c:pt>
                <c:pt idx="13">
                  <c:v>#N/A</c:v>
                </c:pt>
                <c:pt idx="14">
                  <c:v>#N/A</c:v>
                </c:pt>
                <c:pt idx="15">
                  <c:v>#N/A</c:v>
                </c:pt>
                <c:pt idx="16">
                  <c:v>#N/A</c:v>
                </c:pt>
                <c:pt idx="17">
                  <c:v>#N/A</c:v>
                </c:pt>
              </c:numCache>
            </c:numRef>
          </c:xVal>
          <c:yVal>
            <c:numRef>
              <c:f>'Category scores'!$F$5:$F$22</c:f>
              <c:numCache>
                <c:formatCode>0.0</c:formatCode>
                <c:ptCount val="18"/>
                <c:pt idx="0">
                  <c:v>27.7</c:v>
                </c:pt>
                <c:pt idx="1">
                  <c:v>1.958</c:v>
                </c:pt>
                <c:pt idx="2">
                  <c:v>7.8029999999999999</c:v>
                </c:pt>
                <c:pt idx="3">
                  <c:v>5.1970000000000001</c:v>
                </c:pt>
                <c:pt idx="4">
                  <c:v>2.1269999999999998</c:v>
                </c:pt>
                <c:pt idx="5">
                  <c:v>4.0629999999999997</c:v>
                </c:pt>
                <c:pt idx="6">
                  <c:v>1.972</c:v>
                </c:pt>
                <c:pt idx="7">
                  <c:v>26.815000000000001</c:v>
                </c:pt>
                <c:pt idx="8">
                  <c:v>3.4350000000000001</c:v>
                </c:pt>
                <c:pt idx="9">
                  <c:v>10.074</c:v>
                </c:pt>
                <c:pt idx="10">
                  <c:v>0</c:v>
                </c:pt>
                <c:pt idx="11">
                  <c:v>0</c:v>
                </c:pt>
                <c:pt idx="12">
                  <c:v>0</c:v>
                </c:pt>
                <c:pt idx="13">
                  <c:v>0</c:v>
                </c:pt>
                <c:pt idx="14">
                  <c:v>0</c:v>
                </c:pt>
                <c:pt idx="15">
                  <c:v>0</c:v>
                </c:pt>
                <c:pt idx="16">
                  <c:v>0</c:v>
                </c:pt>
                <c:pt idx="17">
                  <c:v>0</c:v>
                </c:pt>
              </c:numCache>
            </c:numRef>
          </c:yVal>
          <c:smooth val="0"/>
          <c:extLst>
            <c:ext xmlns:c15="http://schemas.microsoft.com/office/drawing/2012/chart" uri="{02D57815-91ED-43cb-92C2-25804820EDAC}">
              <c15:datalabelsRange>
                <c15:f>'Category scores'!$C$5:$C$22</c15:f>
                <c15:dlblRangeCache>
                  <c:ptCount val="18"/>
                  <c:pt idx="0">
                    <c:v>Category 1</c:v>
                  </c:pt>
                  <c:pt idx="1">
                    <c:v>Category 2</c:v>
                  </c:pt>
                  <c:pt idx="2">
                    <c:v>Category 3</c:v>
                  </c:pt>
                  <c:pt idx="3">
                    <c:v>Category 4</c:v>
                  </c:pt>
                  <c:pt idx="4">
                    <c:v>Category 5</c:v>
                  </c:pt>
                  <c:pt idx="5">
                    <c:v>Category 6</c:v>
                  </c:pt>
                  <c:pt idx="6">
                    <c:v>Category 7</c:v>
                  </c:pt>
                  <c:pt idx="7">
                    <c:v>Category 8</c:v>
                  </c:pt>
                  <c:pt idx="8">
                    <c:v>Category 9</c:v>
                  </c:pt>
                  <c:pt idx="9">
                    <c:v>Category 10</c:v>
                  </c:pt>
                  <c:pt idx="10">
                    <c:v>0</c:v>
                  </c:pt>
                  <c:pt idx="11">
                    <c:v>0</c:v>
                  </c:pt>
                  <c:pt idx="12">
                    <c:v>0</c:v>
                  </c:pt>
                  <c:pt idx="13">
                    <c:v>0</c:v>
                  </c:pt>
                  <c:pt idx="14">
                    <c:v>0</c:v>
                  </c:pt>
                  <c:pt idx="15">
                    <c:v>0</c:v>
                  </c:pt>
                  <c:pt idx="16">
                    <c:v>0</c:v>
                  </c:pt>
                  <c:pt idx="17">
                    <c:v>0</c:v>
                  </c:pt>
                </c15:dlblRangeCache>
              </c15:datalabelsRange>
            </c:ext>
            <c:ext xmlns:c16="http://schemas.microsoft.com/office/drawing/2014/chart" uri="{C3380CC4-5D6E-409C-BE32-E72D297353CC}">
              <c16:uniqueId val="{00000037-EFD5-4448-9D3B-3EC837BDC053}"/>
            </c:ext>
          </c:extLst>
        </c:ser>
        <c:dLbls>
          <c:dLblPos val="t"/>
          <c:showLegendKey val="0"/>
          <c:showVal val="1"/>
          <c:showCatName val="0"/>
          <c:showSerName val="0"/>
          <c:showPercent val="0"/>
          <c:showBubbleSize val="0"/>
        </c:dLbls>
        <c:axId val="704410416"/>
        <c:axId val="704410808"/>
      </c:scatterChart>
      <c:valAx>
        <c:axId val="704410416"/>
        <c:scaling>
          <c:orientation val="minMax"/>
          <c:max val="3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100">
                    <a:solidFill>
                      <a:sysClr val="windowText" lastClr="000000"/>
                    </a:solidFill>
                  </a:rPr>
                  <a:t>Criticality</a:t>
                </a:r>
              </a:p>
            </c:rich>
          </c:tx>
          <c:layout>
            <c:manualLayout>
              <c:xMode val="edge"/>
              <c:yMode val="edge"/>
              <c:x val="0.48802603809793621"/>
              <c:y val="0.894240739411984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704410808"/>
        <c:crossesAt val="15"/>
        <c:crossBetween val="midCat"/>
        <c:majorUnit val="50"/>
        <c:minorUnit val="10"/>
      </c:valAx>
      <c:valAx>
        <c:axId val="704410808"/>
        <c:scaling>
          <c:orientation val="minMax"/>
          <c:max val="3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100">
                    <a:solidFill>
                      <a:sysClr val="windowText" lastClr="000000"/>
                    </a:solidFill>
                  </a:rPr>
                  <a:t>Spend ($)</a:t>
                </a:r>
              </a:p>
            </c:rich>
          </c:tx>
          <c:layout>
            <c:manualLayout>
              <c:xMode val="edge"/>
              <c:yMode val="edge"/>
              <c:x val="2.5526575825947556E-2"/>
              <c:y val="0.426132664765718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704410416"/>
        <c:crossesAt val="150"/>
        <c:crossBetween val="midCat"/>
        <c:majorUnit val="5"/>
        <c:minorUnit val="0.4"/>
      </c:valAx>
      <c:spPr>
        <a:solidFill>
          <a:schemeClr val="bg1">
            <a:lumMod val="95000"/>
          </a:schemeClr>
        </a:solidFill>
        <a:ln>
          <a:solidFill>
            <a:sysClr val="windowText" lastClr="000000"/>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tx1">
        <a:lumMod val="40000"/>
        <a:lumOff val="6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hyperlink" Target="#'Category questionnaire '!A1"/></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638174</xdr:colOff>
      <xdr:row>15</xdr:row>
      <xdr:rowOff>144462</xdr:rowOff>
    </xdr:from>
    <xdr:to>
      <xdr:col>2</xdr:col>
      <xdr:colOff>2784474</xdr:colOff>
      <xdr:row>18</xdr:row>
      <xdr:rowOff>144462</xdr:rowOff>
    </xdr:to>
    <xdr:sp macro="" textlink="">
      <xdr:nvSpPr>
        <xdr:cNvPr id="5" name="Pentagon 1">
          <a:extLst>
            <a:ext uri="{FF2B5EF4-FFF2-40B4-BE49-F238E27FC236}">
              <a16:creationId xmlns:a16="http://schemas.microsoft.com/office/drawing/2014/main" id="{00000000-0008-0000-0000-000002000000}"/>
            </a:ext>
          </a:extLst>
        </xdr:cNvPr>
        <xdr:cNvSpPr/>
      </xdr:nvSpPr>
      <xdr:spPr>
        <a:xfrm>
          <a:off x="955674" y="2398712"/>
          <a:ext cx="2940050" cy="642938"/>
        </a:xfrm>
        <a:prstGeom prst="homePlate">
          <a:avLst/>
        </a:prstGeom>
        <a:solidFill>
          <a:schemeClr val="tx1">
            <a:lumMod val="20000"/>
            <a:lumOff val="80000"/>
          </a:schemeClr>
        </a:solidFill>
        <a:ln>
          <a:solidFill>
            <a:srgbClr val="3C322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a:solidFill>
                <a:sysClr val="windowText" lastClr="000000"/>
              </a:solidFill>
            </a:rPr>
            <a:t>Step 1  </a:t>
          </a:r>
        </a:p>
        <a:p>
          <a:pPr algn="ctr"/>
          <a:r>
            <a:rPr lang="en-GB" sz="1200">
              <a:solidFill>
                <a:sysClr val="windowText" lastClr="000000"/>
              </a:solidFill>
            </a:rPr>
            <a:t>Category segmentation</a:t>
          </a:r>
        </a:p>
      </xdr:txBody>
    </xdr:sp>
    <xdr:clientData/>
  </xdr:twoCellAnchor>
  <xdr:twoCellAnchor>
    <xdr:from>
      <xdr:col>2</xdr:col>
      <xdr:colOff>2755900</xdr:colOff>
      <xdr:row>15</xdr:row>
      <xdr:rowOff>144462</xdr:rowOff>
    </xdr:from>
    <xdr:to>
      <xdr:col>3</xdr:col>
      <xdr:colOff>2651125</xdr:colOff>
      <xdr:row>18</xdr:row>
      <xdr:rowOff>144462</xdr:rowOff>
    </xdr:to>
    <xdr:sp macro="" textlink="">
      <xdr:nvSpPr>
        <xdr:cNvPr id="6" name="Chevron 2">
          <a:extLst>
            <a:ext uri="{FF2B5EF4-FFF2-40B4-BE49-F238E27FC236}">
              <a16:creationId xmlns:a16="http://schemas.microsoft.com/office/drawing/2014/main" id="{00000000-0008-0000-0000-000003000000}"/>
            </a:ext>
          </a:extLst>
        </xdr:cNvPr>
        <xdr:cNvSpPr/>
      </xdr:nvSpPr>
      <xdr:spPr>
        <a:xfrm>
          <a:off x="3867150" y="2398712"/>
          <a:ext cx="2720975" cy="642938"/>
        </a:xfrm>
        <a:prstGeom prst="chevron">
          <a:avLst/>
        </a:prstGeom>
        <a:solidFill>
          <a:schemeClr val="tx2"/>
        </a:solidFill>
        <a:ln>
          <a:solidFill>
            <a:srgbClr val="3C322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a:t>Step 2</a:t>
          </a:r>
        </a:p>
        <a:p>
          <a:pPr algn="ctr"/>
          <a:r>
            <a:rPr lang="en-GB" sz="1200"/>
            <a:t>Supplier</a:t>
          </a:r>
          <a:r>
            <a:rPr lang="en-GB" sz="1200" baseline="0"/>
            <a:t> segmentation</a:t>
          </a:r>
          <a:endParaRPr lang="en-GB" sz="1200"/>
        </a:p>
      </xdr:txBody>
    </xdr:sp>
    <xdr:clientData/>
  </xdr:twoCellAnchor>
  <xdr:twoCellAnchor>
    <xdr:from>
      <xdr:col>3</xdr:col>
      <xdr:colOff>2593975</xdr:colOff>
      <xdr:row>15</xdr:row>
      <xdr:rowOff>144462</xdr:rowOff>
    </xdr:from>
    <xdr:to>
      <xdr:col>5</xdr:col>
      <xdr:colOff>34925</xdr:colOff>
      <xdr:row>18</xdr:row>
      <xdr:rowOff>144462</xdr:rowOff>
    </xdr:to>
    <xdr:sp macro="" textlink="">
      <xdr:nvSpPr>
        <xdr:cNvPr id="8" name="Chevron 3">
          <a:extLst>
            <a:ext uri="{FF2B5EF4-FFF2-40B4-BE49-F238E27FC236}">
              <a16:creationId xmlns:a16="http://schemas.microsoft.com/office/drawing/2014/main" id="{00000000-0008-0000-0000-000004000000}"/>
            </a:ext>
          </a:extLst>
        </xdr:cNvPr>
        <xdr:cNvSpPr/>
      </xdr:nvSpPr>
      <xdr:spPr>
        <a:xfrm>
          <a:off x="6530975" y="2398712"/>
          <a:ext cx="2901950" cy="642938"/>
        </a:xfrm>
        <a:prstGeom prst="chevron">
          <a:avLst/>
        </a:prstGeom>
        <a:solidFill>
          <a:schemeClr val="tx2"/>
        </a:solidFill>
        <a:ln>
          <a:solidFill>
            <a:srgbClr val="3C322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a:t>Step 3 </a:t>
          </a:r>
        </a:p>
        <a:p>
          <a:pPr algn="ctr"/>
          <a:r>
            <a:rPr lang="en-GB" sz="1200"/>
            <a:t>Stakeholder</a:t>
          </a:r>
          <a:r>
            <a:rPr lang="en-GB" sz="1200" baseline="0"/>
            <a:t> validation</a:t>
          </a:r>
          <a:endParaRPr lang="en-GB" sz="1200"/>
        </a:p>
      </xdr:txBody>
    </xdr:sp>
    <xdr:clientData/>
  </xdr:twoCellAnchor>
  <xdr:twoCellAnchor>
    <xdr:from>
      <xdr:col>2</xdr:col>
      <xdr:colOff>1227667</xdr:colOff>
      <xdr:row>35</xdr:row>
      <xdr:rowOff>84668</xdr:rowOff>
    </xdr:from>
    <xdr:to>
      <xdr:col>6</xdr:col>
      <xdr:colOff>1</xdr:colOff>
      <xdr:row>60</xdr:row>
      <xdr:rowOff>31751</xdr:rowOff>
    </xdr:to>
    <xdr:grpSp>
      <xdr:nvGrpSpPr>
        <xdr:cNvPr id="55" name="Group 54" descr="1. in the 'category questionnaire' tab, review and adjust the weighting of each criterion.&#10;2. Enter the name of the category under consideration.&#10;3. For each category, enter values between 0 tp 3." title="Instructions box">
          <a:extLst>
            <a:ext uri="{FF2B5EF4-FFF2-40B4-BE49-F238E27FC236}">
              <a16:creationId xmlns:a16="http://schemas.microsoft.com/office/drawing/2014/main" id="{CCC5600A-84DE-4A4E-997B-DA1EED20E26A}"/>
            </a:ext>
          </a:extLst>
        </xdr:cNvPr>
        <xdr:cNvGrpSpPr/>
      </xdr:nvGrpSpPr>
      <xdr:grpSpPr>
        <a:xfrm>
          <a:off x="2250723" y="7732890"/>
          <a:ext cx="7302500" cy="4018139"/>
          <a:chOff x="2338917" y="7545918"/>
          <a:chExt cx="7895167" cy="3937000"/>
        </a:xfrm>
      </xdr:grpSpPr>
      <xdr:pic>
        <xdr:nvPicPr>
          <xdr:cNvPr id="3" name="Picture 2" descr="A screenshot of the category questionnaire tab." title="screnshot">
            <a:extLst>
              <a:ext uri="{FF2B5EF4-FFF2-40B4-BE49-F238E27FC236}">
                <a16:creationId xmlns:a16="http://schemas.microsoft.com/office/drawing/2014/main" id="{B85F25ED-B043-473C-A98E-45D7C80CCD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42" r="184"/>
          <a:stretch/>
        </xdr:blipFill>
        <xdr:spPr>
          <a:xfrm>
            <a:off x="2338917" y="9165168"/>
            <a:ext cx="7895167" cy="2317750"/>
          </a:xfrm>
          <a:prstGeom prst="rect">
            <a:avLst/>
          </a:prstGeom>
        </xdr:spPr>
      </xdr:pic>
      <xdr:cxnSp macro="">
        <xdr:nvCxnSpPr>
          <xdr:cNvPr id="11" name="AutoShape 8">
            <a:extLst>
              <a:ext uri="{FF2B5EF4-FFF2-40B4-BE49-F238E27FC236}">
                <a16:creationId xmlns:a16="http://schemas.microsoft.com/office/drawing/2014/main" id="{8678CE2B-CB66-4C87-B936-A0B22F311637}"/>
              </a:ext>
            </a:extLst>
          </xdr:cNvPr>
          <xdr:cNvCxnSpPr>
            <a:cxnSpLocks noChangeShapeType="1"/>
          </xdr:cNvCxnSpPr>
        </xdr:nvCxnSpPr>
        <xdr:spPr bwMode="auto">
          <a:xfrm>
            <a:off x="3770975" y="7950731"/>
            <a:ext cx="3393942" cy="2039936"/>
          </a:xfrm>
          <a:prstGeom prst="straightConnector1">
            <a:avLst/>
          </a:prstGeom>
          <a:ln>
            <a:headEnd/>
            <a:tailEnd type="triangle" w="med" len="med"/>
          </a:ln>
        </xdr:spPr>
        <xdr:style>
          <a:lnRef idx="1">
            <a:schemeClr val="accent3"/>
          </a:lnRef>
          <a:fillRef idx="0">
            <a:schemeClr val="accent3"/>
          </a:fillRef>
          <a:effectRef idx="0">
            <a:schemeClr val="accent3"/>
          </a:effectRef>
          <a:fontRef idx="minor">
            <a:schemeClr val="tx1"/>
          </a:fontRef>
        </xdr:style>
      </xdr:cxnSp>
      <xdr:cxnSp macro="">
        <xdr:nvCxnSpPr>
          <xdr:cNvPr id="12" name="AutoShape 8">
            <a:extLst>
              <a:ext uri="{FF2B5EF4-FFF2-40B4-BE49-F238E27FC236}">
                <a16:creationId xmlns:a16="http://schemas.microsoft.com/office/drawing/2014/main" id="{BB415D54-C2E1-46FC-80F1-42282C574476}"/>
              </a:ext>
            </a:extLst>
          </xdr:cNvPr>
          <xdr:cNvCxnSpPr>
            <a:cxnSpLocks noChangeShapeType="1"/>
          </xdr:cNvCxnSpPr>
        </xdr:nvCxnSpPr>
        <xdr:spPr bwMode="auto">
          <a:xfrm>
            <a:off x="7208950" y="8362093"/>
            <a:ext cx="961383" cy="940657"/>
          </a:xfrm>
          <a:prstGeom prst="straightConnector1">
            <a:avLst/>
          </a:prstGeom>
          <a:ln>
            <a:headEnd/>
            <a:tailEnd type="triangle" w="med" len="med"/>
          </a:ln>
        </xdr:spPr>
        <xdr:style>
          <a:lnRef idx="1">
            <a:schemeClr val="accent3"/>
          </a:lnRef>
          <a:fillRef idx="0">
            <a:schemeClr val="accent3"/>
          </a:fillRef>
          <a:effectRef idx="0">
            <a:schemeClr val="accent3"/>
          </a:effectRef>
          <a:fontRef idx="minor">
            <a:schemeClr val="tx1"/>
          </a:fontRef>
        </xdr:style>
      </xdr:cxnSp>
      <xdr:cxnSp macro="">
        <xdr:nvCxnSpPr>
          <xdr:cNvPr id="14" name="AutoShape 8">
            <a:extLst>
              <a:ext uri="{FF2B5EF4-FFF2-40B4-BE49-F238E27FC236}">
                <a16:creationId xmlns:a16="http://schemas.microsoft.com/office/drawing/2014/main" id="{4C9E47AB-3029-4895-B374-5718615606EB}"/>
              </a:ext>
            </a:extLst>
          </xdr:cNvPr>
          <xdr:cNvCxnSpPr>
            <a:cxnSpLocks noChangeShapeType="1"/>
          </xdr:cNvCxnSpPr>
        </xdr:nvCxnSpPr>
        <xdr:spPr bwMode="auto">
          <a:xfrm>
            <a:off x="5990167" y="8837083"/>
            <a:ext cx="391583" cy="455084"/>
          </a:xfrm>
          <a:prstGeom prst="straightConnector1">
            <a:avLst/>
          </a:prstGeom>
          <a:ln>
            <a:headEnd/>
            <a:tailEnd type="triangle" w="med" len="med"/>
          </a:ln>
        </xdr:spPr>
        <xdr:style>
          <a:lnRef idx="1">
            <a:schemeClr val="accent3"/>
          </a:lnRef>
          <a:fillRef idx="0">
            <a:schemeClr val="accent3"/>
          </a:fillRef>
          <a:effectRef idx="0">
            <a:schemeClr val="accent3"/>
          </a:effectRef>
          <a:fontRef idx="minor">
            <a:schemeClr val="tx1"/>
          </a:fontRef>
        </xdr:style>
      </xdr:cxnSp>
      <xdr:sp macro="" textlink="">
        <xdr:nvSpPr>
          <xdr:cNvPr id="15" name="Text Box 7">
            <a:extLst>
              <a:ext uri="{FF2B5EF4-FFF2-40B4-BE49-F238E27FC236}">
                <a16:creationId xmlns:a16="http://schemas.microsoft.com/office/drawing/2014/main" id="{45D089CB-BBA4-4961-A4EC-F6A4F7DD3D25}"/>
              </a:ext>
            </a:extLst>
          </xdr:cNvPr>
          <xdr:cNvSpPr txBox="1">
            <a:spLocks noChangeArrowheads="1"/>
          </xdr:cNvSpPr>
        </xdr:nvSpPr>
        <xdr:spPr bwMode="auto">
          <a:xfrm>
            <a:off x="5718690" y="8118387"/>
            <a:ext cx="3356156" cy="286372"/>
          </a:xfrm>
          <a:prstGeom prst="rect">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91440" tIns="45720" rIns="91440" bIns="45720" anchor="t" upright="1"/>
          <a:lstStyle/>
          <a:p>
            <a:pPr algn="l" rtl="0">
              <a:defRPr sz="1000"/>
            </a:pPr>
            <a:r>
              <a:rPr lang="en-GB" sz="1000" b="0" i="0" u="none" strike="noStrike" baseline="0">
                <a:solidFill>
                  <a:sysClr val="windowText" lastClr="000000"/>
                </a:solidFill>
                <a:latin typeface="Arial" panose="020B0604020202020204" pitchFamily="34" charset="0"/>
                <a:cs typeface="Arial" panose="020B0604020202020204" pitchFamily="34" charset="0"/>
              </a:rPr>
              <a:t>2 - Enter the name of the category under consideration.</a:t>
            </a:r>
            <a:endParaRPr lang="en-GB" sz="1000" b="0" i="0" u="none" strike="noStrike" baseline="0">
              <a:solidFill>
                <a:srgbClr val="002060"/>
              </a:solidFill>
              <a:latin typeface="Arial" panose="020B0604020202020204" pitchFamily="34" charset="0"/>
              <a:cs typeface="Arial" panose="020B0604020202020204" pitchFamily="34" charset="0"/>
            </a:endParaRPr>
          </a:p>
        </xdr:txBody>
      </xdr:sp>
      <xdr:sp macro="" textlink="">
        <xdr:nvSpPr>
          <xdr:cNvPr id="16" name="Text Box 7">
            <a:extLst>
              <a:ext uri="{FF2B5EF4-FFF2-40B4-BE49-F238E27FC236}">
                <a16:creationId xmlns:a16="http://schemas.microsoft.com/office/drawing/2014/main" id="{F38FF5DC-4254-4D9E-B43F-88345DD8E532}"/>
              </a:ext>
            </a:extLst>
          </xdr:cNvPr>
          <xdr:cNvSpPr txBox="1">
            <a:spLocks noChangeArrowheads="1"/>
          </xdr:cNvSpPr>
        </xdr:nvSpPr>
        <xdr:spPr bwMode="auto">
          <a:xfrm>
            <a:off x="2488658" y="7545918"/>
            <a:ext cx="3863932" cy="399744"/>
          </a:xfrm>
          <a:prstGeom prst="rect">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91440" tIns="45720" rIns="91440" bIns="45720" anchor="t" upright="1"/>
          <a:lstStyle/>
          <a:p>
            <a:pPr algn="l" rtl="0">
              <a:defRPr sz="1000"/>
            </a:pPr>
            <a:r>
              <a:rPr lang="en-GB" sz="1000" b="0" i="0" u="none" strike="noStrike" baseline="0">
                <a:solidFill>
                  <a:sysClr val="windowText" lastClr="000000"/>
                </a:solidFill>
                <a:latin typeface="Arial" panose="020B0604020202020204" pitchFamily="34" charset="0"/>
                <a:cs typeface="Arial" panose="020B0604020202020204" pitchFamily="34" charset="0"/>
              </a:rPr>
              <a:t>1- In the 'category questionnaire' tab, review and adjust the weighting of each criterion.</a:t>
            </a:r>
            <a:endParaRPr lang="en-GB" sz="1000" b="0" i="0" u="none" strike="noStrike" baseline="0">
              <a:solidFill>
                <a:srgbClr val="002060"/>
              </a:solidFill>
              <a:latin typeface="Arial" panose="020B0604020202020204" pitchFamily="34" charset="0"/>
              <a:cs typeface="Arial" panose="020B0604020202020204" pitchFamily="34" charset="0"/>
            </a:endParaRPr>
          </a:p>
        </xdr:txBody>
      </xdr:sp>
      <xdr:sp macro="" textlink="">
        <xdr:nvSpPr>
          <xdr:cNvPr id="13" name="Text Box 7">
            <a:extLst>
              <a:ext uri="{FF2B5EF4-FFF2-40B4-BE49-F238E27FC236}">
                <a16:creationId xmlns:a16="http://schemas.microsoft.com/office/drawing/2014/main" id="{7E487FB6-09EF-4CF4-A82C-2B1538EA31C8}"/>
              </a:ext>
            </a:extLst>
          </xdr:cNvPr>
          <xdr:cNvSpPr txBox="1">
            <a:spLocks noChangeArrowheads="1"/>
          </xdr:cNvSpPr>
        </xdr:nvSpPr>
        <xdr:spPr bwMode="auto">
          <a:xfrm>
            <a:off x="4277182" y="8597967"/>
            <a:ext cx="3102820" cy="238519"/>
          </a:xfrm>
          <a:prstGeom prst="rect">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91440" tIns="45720" rIns="91440" bIns="45720" anchor="t" upright="1"/>
          <a:lstStyle/>
          <a:p>
            <a:pPr algn="l" rtl="0">
              <a:defRPr sz="1000"/>
            </a:pPr>
            <a:r>
              <a:rPr lang="en-GB" sz="1000" b="0" i="0" u="none" strike="noStrike" baseline="0">
                <a:solidFill>
                  <a:sysClr val="windowText" lastClr="000000"/>
                </a:solidFill>
                <a:latin typeface="Arial" panose="020B0604020202020204" pitchFamily="34" charset="0"/>
                <a:cs typeface="Arial" panose="020B0604020202020204" pitchFamily="34" charset="0"/>
              </a:rPr>
              <a:t>3 - For each category, enter values between 0 to 3 for each question.</a:t>
            </a:r>
            <a:endParaRPr lang="en-GB" sz="1000" b="0" i="0" u="none" strike="noStrike" baseline="0">
              <a:solidFill>
                <a:srgbClr val="002060"/>
              </a:solidFill>
              <a:latin typeface="Arial" panose="020B0604020202020204" pitchFamily="34" charset="0"/>
              <a:cs typeface="Arial" panose="020B0604020202020204" pitchFamily="34" charset="0"/>
            </a:endParaRPr>
          </a:p>
        </xdr:txBody>
      </xdr:sp>
    </xdr:grpSp>
    <xdr:clientData/>
  </xdr:twoCellAnchor>
  <xdr:twoCellAnchor editAs="oneCell">
    <xdr:from>
      <xdr:col>5</xdr:col>
      <xdr:colOff>381000</xdr:colOff>
      <xdr:row>0</xdr:row>
      <xdr:rowOff>137584</xdr:rowOff>
    </xdr:from>
    <xdr:to>
      <xdr:col>7</xdr:col>
      <xdr:colOff>653591</xdr:colOff>
      <xdr:row>4</xdr:row>
      <xdr:rowOff>14662</xdr:rowOff>
    </xdr:to>
    <xdr:pic>
      <xdr:nvPicPr>
        <xdr:cNvPr id="18" name="Picture 17" descr="New Zealand Government logo"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79000" y="137584"/>
          <a:ext cx="1944758" cy="734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503464</xdr:colOff>
      <xdr:row>3</xdr:row>
      <xdr:rowOff>217714</xdr:rowOff>
    </xdr:from>
    <xdr:to>
      <xdr:col>45</xdr:col>
      <xdr:colOff>204107</xdr:colOff>
      <xdr:row>4</xdr:row>
      <xdr:rowOff>176893</xdr:rowOff>
    </xdr:to>
    <xdr:sp macro="" textlink="">
      <xdr:nvSpPr>
        <xdr:cNvPr id="4" name="TextBox 3">
          <a:extLst>
            <a:ext uri="{FF2B5EF4-FFF2-40B4-BE49-F238E27FC236}">
              <a16:creationId xmlns:a16="http://schemas.microsoft.com/office/drawing/2014/main" id="{50A72BC8-CC0F-42AE-A564-D1500F094CEA}"/>
            </a:ext>
          </a:extLst>
        </xdr:cNvPr>
        <xdr:cNvSpPr txBox="1"/>
      </xdr:nvSpPr>
      <xdr:spPr>
        <a:xfrm>
          <a:off x="20955000" y="217714"/>
          <a:ext cx="382360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accent3"/>
              </a:solidFill>
            </a:rPr>
            <a:t>*</a:t>
          </a:r>
          <a:r>
            <a:rPr lang="en-AU" sz="1200" b="1" baseline="0">
              <a:solidFill>
                <a:schemeClr val="accent3"/>
              </a:solidFill>
            </a:rPr>
            <a:t> INSERTED SCORES ARE AN EXAMPLE</a:t>
          </a:r>
          <a:endParaRPr lang="en-AU" sz="1200" b="1">
            <a:solidFill>
              <a:schemeClr val="accent3"/>
            </a:solidFill>
          </a:endParaRPr>
        </a:p>
      </xdr:txBody>
    </xdr:sp>
    <xdr:clientData/>
  </xdr:twoCellAnchor>
  <xdr:twoCellAnchor>
    <xdr:from>
      <xdr:col>4</xdr:col>
      <xdr:colOff>27214</xdr:colOff>
      <xdr:row>4</xdr:row>
      <xdr:rowOff>176895</xdr:rowOff>
    </xdr:from>
    <xdr:to>
      <xdr:col>11</xdr:col>
      <xdr:colOff>163285</xdr:colOff>
      <xdr:row>4</xdr:row>
      <xdr:rowOff>578306</xdr:rowOff>
    </xdr:to>
    <xdr:sp macro="" textlink="">
      <xdr:nvSpPr>
        <xdr:cNvPr id="5" name="TextBox 4"/>
        <xdr:cNvSpPr txBox="1"/>
      </xdr:nvSpPr>
      <xdr:spPr>
        <a:xfrm>
          <a:off x="4027714" y="503466"/>
          <a:ext cx="3633107" cy="401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800" b="1"/>
            <a:t>Category</a:t>
          </a:r>
          <a:r>
            <a:rPr lang="en-NZ" sz="1800" b="1" baseline="0"/>
            <a:t> segmentation</a:t>
          </a:r>
          <a:endParaRPr lang="en-NZ" sz="1800" b="1"/>
        </a:p>
      </xdr:txBody>
    </xdr:sp>
    <xdr:clientData/>
  </xdr:twoCellAnchor>
  <xdr:twoCellAnchor editAs="oneCell">
    <xdr:from>
      <xdr:col>1</xdr:col>
      <xdr:colOff>68035</xdr:colOff>
      <xdr:row>3</xdr:row>
      <xdr:rowOff>244929</xdr:rowOff>
    </xdr:from>
    <xdr:to>
      <xdr:col>2</xdr:col>
      <xdr:colOff>257472</xdr:colOff>
      <xdr:row>4</xdr:row>
      <xdr:rowOff>652686</xdr:rowOff>
    </xdr:to>
    <xdr:pic>
      <xdr:nvPicPr>
        <xdr:cNvPr id="7" name="Picture 6" descr="New Zealand Government logo" title="New Zealand Government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928" y="244929"/>
          <a:ext cx="1944758" cy="7343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21</xdr:row>
      <xdr:rowOff>105834</xdr:rowOff>
    </xdr:from>
    <xdr:to>
      <xdr:col>2</xdr:col>
      <xdr:colOff>1982107</xdr:colOff>
      <xdr:row>23</xdr:row>
      <xdr:rowOff>31750</xdr:rowOff>
    </xdr:to>
    <xdr:sp macro="" textlink="">
      <xdr:nvSpPr>
        <xdr:cNvPr id="4" name="TextBox 3">
          <a:extLst>
            <a:ext uri="{FF2B5EF4-FFF2-40B4-BE49-F238E27FC236}">
              <a16:creationId xmlns:a16="http://schemas.microsoft.com/office/drawing/2014/main" id="{F8FD21DC-0621-43F6-8540-E3D7DE1E428D}"/>
            </a:ext>
          </a:extLst>
        </xdr:cNvPr>
        <xdr:cNvSpPr txBox="1"/>
      </xdr:nvSpPr>
      <xdr:spPr>
        <a:xfrm>
          <a:off x="783167" y="4148667"/>
          <a:ext cx="382360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accent3"/>
              </a:solidFill>
            </a:rPr>
            <a:t>*</a:t>
          </a:r>
          <a:r>
            <a:rPr lang="en-AU" sz="1200" b="1" baseline="0">
              <a:solidFill>
                <a:schemeClr val="accent3"/>
              </a:solidFill>
            </a:rPr>
            <a:t> INSERTED FIGURES ARE AN EXAMPLE</a:t>
          </a:r>
          <a:endParaRPr lang="en-AU" sz="1200" b="1">
            <a:solidFill>
              <a:schemeClr val="accent3"/>
            </a:solidFill>
          </a:endParaRPr>
        </a:p>
      </xdr:txBody>
    </xdr:sp>
    <xdr:clientData/>
  </xdr:twoCellAnchor>
  <xdr:twoCellAnchor editAs="oneCell">
    <xdr:from>
      <xdr:col>2</xdr:col>
      <xdr:colOff>497416</xdr:colOff>
      <xdr:row>0</xdr:row>
      <xdr:rowOff>137583</xdr:rowOff>
    </xdr:from>
    <xdr:to>
      <xdr:col>2</xdr:col>
      <xdr:colOff>2442174</xdr:colOff>
      <xdr:row>0</xdr:row>
      <xdr:rowOff>871911</xdr:rowOff>
    </xdr:to>
    <xdr:pic>
      <xdr:nvPicPr>
        <xdr:cNvPr id="9" name="Picture 8" descr="New Zealand Government logo" title="New Zealand Government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2083" y="137583"/>
          <a:ext cx="1944758" cy="7343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67236</xdr:colOff>
      <xdr:row>2</xdr:row>
      <xdr:rowOff>56029</xdr:rowOff>
    </xdr:from>
    <xdr:to>
      <xdr:col>16</xdr:col>
      <xdr:colOff>168088</xdr:colOff>
      <xdr:row>39</xdr:row>
      <xdr:rowOff>11205</xdr:rowOff>
    </xdr:to>
    <xdr:graphicFrame macro="">
      <xdr:nvGraphicFramePr>
        <xdr:cNvPr id="18" name="Chart 17" descr="A model to map categories on a grid from low to high where the horizontal dimension is 'criticality' and the vertical dimension is $ spend'. " title="Category segmentation">
          <a:extLst>
            <a:ext uri="{FF2B5EF4-FFF2-40B4-BE49-F238E27FC236}">
              <a16:creationId xmlns:a16="http://schemas.microsoft.com/office/drawing/2014/main" id="{E9D9526F-71BC-4597-B73F-2DC1D0F97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654843</xdr:colOff>
      <xdr:row>1</xdr:row>
      <xdr:rowOff>47624</xdr:rowOff>
    </xdr:from>
    <xdr:to>
      <xdr:col>16</xdr:col>
      <xdr:colOff>99289</xdr:colOff>
      <xdr:row>1</xdr:row>
      <xdr:rowOff>781952</xdr:rowOff>
    </xdr:to>
    <xdr:pic>
      <xdr:nvPicPr>
        <xdr:cNvPr id="4" name="Picture 3" descr="New Zealand Government logo" title="New Zealand Government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3281" y="119062"/>
          <a:ext cx="1944758" cy="734328"/>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0.03093</cdr:x>
      <cdr:y>0.08914</cdr:y>
    </cdr:from>
    <cdr:to>
      <cdr:x>0.05855</cdr:x>
      <cdr:y>0.16751</cdr:y>
    </cdr:to>
    <cdr:sp macro="" textlink="">
      <cdr:nvSpPr>
        <cdr:cNvPr id="2" name="TextBox 1">
          <a:extLst xmlns:a="http://schemas.openxmlformats.org/drawingml/2006/main">
            <a:ext uri="{FF2B5EF4-FFF2-40B4-BE49-F238E27FC236}">
              <a16:creationId xmlns:a16="http://schemas.microsoft.com/office/drawing/2014/main" id="{DFD47AF5-571B-4317-94C6-AAC2B004CDFB}"/>
            </a:ext>
          </a:extLst>
        </cdr:cNvPr>
        <cdr:cNvSpPr txBox="1"/>
      </cdr:nvSpPr>
      <cdr:spPr>
        <a:xfrm xmlns:a="http://schemas.openxmlformats.org/drawingml/2006/main" rot="16200000">
          <a:off x="307717" y="678622"/>
          <a:ext cx="521653" cy="3510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100">
              <a:solidFill>
                <a:sysClr val="windowText" lastClr="000000"/>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0.92154</cdr:x>
      <cdr:y>0.88541</cdr:y>
    </cdr:from>
    <cdr:to>
      <cdr:x>0.97619</cdr:x>
      <cdr:y>0.93171</cdr:y>
    </cdr:to>
    <cdr:sp macro="" textlink="">
      <cdr:nvSpPr>
        <cdr:cNvPr id="6" name="TextBox 1">
          <a:extLst xmlns:a="http://schemas.openxmlformats.org/drawingml/2006/main">
            <a:ext uri="{FF2B5EF4-FFF2-40B4-BE49-F238E27FC236}">
              <a16:creationId xmlns:a16="http://schemas.microsoft.com/office/drawing/2014/main" id="{8A9661A4-4DFC-47D3-AFF8-F4EED1A0355B}"/>
            </a:ext>
          </a:extLst>
        </cdr:cNvPr>
        <cdr:cNvSpPr txBox="1"/>
      </cdr:nvSpPr>
      <cdr:spPr>
        <a:xfrm xmlns:a="http://schemas.openxmlformats.org/drawingml/2006/main">
          <a:off x="11710448" y="5893556"/>
          <a:ext cx="694464" cy="308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ysClr val="windowText" lastClr="000000"/>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0.05749</cdr:x>
      <cdr:y>0.1021</cdr:y>
    </cdr:from>
    <cdr:to>
      <cdr:x>0.14225</cdr:x>
      <cdr:y>0.1432</cdr:y>
    </cdr:to>
    <cdr:sp macro="" textlink="">
      <cdr:nvSpPr>
        <cdr:cNvPr id="4" name="TextBox 36">
          <a:extLst xmlns:a="http://schemas.openxmlformats.org/drawingml/2006/main">
            <a:ext uri="{FF2B5EF4-FFF2-40B4-BE49-F238E27FC236}">
              <a16:creationId xmlns:a16="http://schemas.microsoft.com/office/drawing/2014/main" id="{D4309B28-6F39-4A45-91C6-DA48B7FF69F2}"/>
            </a:ext>
          </a:extLst>
        </cdr:cNvPr>
        <cdr:cNvSpPr txBox="1"/>
      </cdr:nvSpPr>
      <cdr:spPr>
        <a:xfrm xmlns:a="http://schemas.openxmlformats.org/drawingml/2006/main">
          <a:off x="730585" y="679630"/>
          <a:ext cx="1077018" cy="2735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b="1">
              <a:solidFill>
                <a:sysClr val="windowText" lastClr="000000"/>
              </a:solidFill>
            </a:rPr>
            <a:t>Managed</a:t>
          </a:r>
        </a:p>
      </cdr:txBody>
    </cdr:sp>
  </cdr:relSizeAnchor>
  <cdr:relSizeAnchor xmlns:cdr="http://schemas.openxmlformats.org/drawingml/2006/chartDrawing">
    <cdr:from>
      <cdr:x>0.05746</cdr:x>
      <cdr:y>0.50479</cdr:y>
    </cdr:from>
    <cdr:to>
      <cdr:x>0.14604</cdr:x>
      <cdr:y>0.57041</cdr:y>
    </cdr:to>
    <cdr:sp macro="" textlink="">
      <cdr:nvSpPr>
        <cdr:cNvPr id="5" name="TextBox 34">
          <a:extLst xmlns:a="http://schemas.openxmlformats.org/drawingml/2006/main">
            <a:ext uri="{FF2B5EF4-FFF2-40B4-BE49-F238E27FC236}">
              <a16:creationId xmlns:a16="http://schemas.microsoft.com/office/drawing/2014/main" id="{098B590A-FE38-4D31-8E4D-A2F1C027BB73}"/>
            </a:ext>
          </a:extLst>
        </cdr:cNvPr>
        <cdr:cNvSpPr txBox="1"/>
      </cdr:nvSpPr>
      <cdr:spPr>
        <a:xfrm xmlns:a="http://schemas.openxmlformats.org/drawingml/2006/main">
          <a:off x="724195" y="3523387"/>
          <a:ext cx="1116322" cy="4580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b="1">
              <a:solidFill>
                <a:sysClr val="windowText" lastClr="000000"/>
              </a:solidFill>
            </a:rPr>
            <a:t>Tactical</a:t>
          </a:r>
        </a:p>
      </cdr:txBody>
    </cdr:sp>
  </cdr:relSizeAnchor>
  <cdr:relSizeAnchor xmlns:cdr="http://schemas.openxmlformats.org/drawingml/2006/chartDrawing">
    <cdr:from>
      <cdr:x>0.88677</cdr:x>
      <cdr:y>0.10379</cdr:y>
    </cdr:from>
    <cdr:to>
      <cdr:x>0.95602</cdr:x>
      <cdr:y>0.15364</cdr:y>
    </cdr:to>
    <cdr:sp macro="" textlink="">
      <cdr:nvSpPr>
        <cdr:cNvPr id="7" name="TextBox 35">
          <a:extLst xmlns:a="http://schemas.openxmlformats.org/drawingml/2006/main">
            <a:ext uri="{FF2B5EF4-FFF2-40B4-BE49-F238E27FC236}">
              <a16:creationId xmlns:a16="http://schemas.microsoft.com/office/drawing/2014/main" id="{DC28C131-F9E7-46B3-9B98-BF42FCD46931}"/>
            </a:ext>
          </a:extLst>
        </cdr:cNvPr>
        <cdr:cNvSpPr txBox="1"/>
      </cdr:nvSpPr>
      <cdr:spPr>
        <a:xfrm xmlns:a="http://schemas.openxmlformats.org/drawingml/2006/main">
          <a:off x="11268542" y="690835"/>
          <a:ext cx="880005" cy="3318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b="1">
              <a:solidFill>
                <a:sysClr val="windowText" lastClr="000000"/>
              </a:solidFill>
            </a:rPr>
            <a:t>Partner</a:t>
          </a:r>
        </a:p>
      </cdr:txBody>
    </cdr:sp>
  </cdr:relSizeAnchor>
  <cdr:relSizeAnchor xmlns:cdr="http://schemas.openxmlformats.org/drawingml/2006/chartDrawing">
    <cdr:from>
      <cdr:x>0.85319</cdr:x>
      <cdr:y>0.50393</cdr:y>
    </cdr:from>
    <cdr:to>
      <cdr:x>0.9608</cdr:x>
      <cdr:y>0.55457</cdr:y>
    </cdr:to>
    <cdr:sp macro="" textlink="">
      <cdr:nvSpPr>
        <cdr:cNvPr id="8" name="TextBox 32">
          <a:extLst xmlns:a="http://schemas.openxmlformats.org/drawingml/2006/main">
            <a:ext uri="{FF2B5EF4-FFF2-40B4-BE49-F238E27FC236}">
              <a16:creationId xmlns:a16="http://schemas.microsoft.com/office/drawing/2014/main" id="{CE9B3BD2-61D7-4F3C-8219-C3975B0983E7}"/>
            </a:ext>
          </a:extLst>
        </cdr:cNvPr>
        <cdr:cNvSpPr txBox="1"/>
      </cdr:nvSpPr>
      <cdr:spPr>
        <a:xfrm xmlns:a="http://schemas.openxmlformats.org/drawingml/2006/main">
          <a:off x="10752193" y="3517332"/>
          <a:ext cx="1356146" cy="3534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b="1">
              <a:solidFill>
                <a:sysClr val="windowText" lastClr="000000"/>
              </a:solidFill>
            </a:rPr>
            <a:t>Collaborative</a:t>
          </a:r>
        </a:p>
      </cdr:txBody>
    </cdr:sp>
  </cdr:relSizeAnchor>
  <cdr:relSizeAnchor xmlns:cdr="http://schemas.openxmlformats.org/drawingml/2006/chartDrawing">
    <cdr:from>
      <cdr:x>0.05489</cdr:x>
      <cdr:y>0.87737</cdr:y>
    </cdr:from>
    <cdr:to>
      <cdr:x>0.10584</cdr:x>
      <cdr:y>0.92041</cdr:y>
    </cdr:to>
    <cdr:sp macro="" textlink="">
      <cdr:nvSpPr>
        <cdr:cNvPr id="10" name="TextBox 1">
          <a:extLst xmlns:a="http://schemas.openxmlformats.org/drawingml/2006/main">
            <a:ext uri="{FF2B5EF4-FFF2-40B4-BE49-F238E27FC236}">
              <a16:creationId xmlns:a16="http://schemas.microsoft.com/office/drawing/2014/main" id="{8A9661A4-4DFC-47D3-AFF8-F4EED1A0355B}"/>
            </a:ext>
          </a:extLst>
        </cdr:cNvPr>
        <cdr:cNvSpPr txBox="1"/>
      </cdr:nvSpPr>
      <cdr:spPr>
        <a:xfrm xmlns:a="http://schemas.openxmlformats.org/drawingml/2006/main">
          <a:off x="697472" y="5840020"/>
          <a:ext cx="647472" cy="2864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ysClr val="windowText" lastClr="000000"/>
              </a:solidFill>
              <a:latin typeface="Arial" panose="020B0604020202020204" pitchFamily="34" charset="0"/>
              <a:cs typeface="Arial" panose="020B0604020202020204" pitchFamily="34" charset="0"/>
            </a:rPr>
            <a:t>Low</a:t>
          </a: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4752973</xdr:colOff>
      <xdr:row>1</xdr:row>
      <xdr:rowOff>69849</xdr:rowOff>
    </xdr:from>
    <xdr:to>
      <xdr:col>2</xdr:col>
      <xdr:colOff>5429248</xdr:colOff>
      <xdr:row>1</xdr:row>
      <xdr:rowOff>401107</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0F8921C-F13D-479C-8DA4-A9C375E16400}"/>
            </a:ext>
          </a:extLst>
        </xdr:cNvPr>
        <xdr:cNvSpPr/>
      </xdr:nvSpPr>
      <xdr:spPr>
        <a:xfrm>
          <a:off x="12076640" y="535516"/>
          <a:ext cx="676275" cy="331258"/>
        </a:xfrm>
        <a:prstGeom prst="leftArrow">
          <a:avLst/>
        </a:prstGeom>
        <a:solidFill>
          <a:schemeClr val="tx1">
            <a:lumMod val="40000"/>
            <a:lumOff val="60000"/>
          </a:schemeClr>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AU" sz="1000">
              <a:solidFill>
                <a:sysClr val="windowText" lastClr="000000"/>
              </a:solidFill>
            </a:rPr>
            <a:t>Back</a:t>
          </a:r>
        </a:p>
      </xdr:txBody>
    </xdr:sp>
    <xdr:clientData/>
  </xdr:twoCellAnchor>
  <xdr:twoCellAnchor>
    <xdr:from>
      <xdr:col>2</xdr:col>
      <xdr:colOff>4677833</xdr:colOff>
      <xdr:row>34</xdr:row>
      <xdr:rowOff>21167</xdr:rowOff>
    </xdr:from>
    <xdr:to>
      <xdr:col>2</xdr:col>
      <xdr:colOff>5354108</xdr:colOff>
      <xdr:row>34</xdr:row>
      <xdr:rowOff>352425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0DE249C-CAAF-4E92-AEB4-ED8122089225}"/>
            </a:ext>
          </a:extLst>
        </xdr:cNvPr>
        <xdr:cNvSpPr/>
      </xdr:nvSpPr>
      <xdr:spPr>
        <a:xfrm>
          <a:off x="12001500" y="30204834"/>
          <a:ext cx="676275" cy="331258"/>
        </a:xfrm>
        <a:prstGeom prst="leftArrow">
          <a:avLst/>
        </a:prstGeom>
        <a:solidFill>
          <a:schemeClr val="tx1">
            <a:lumMod val="40000"/>
            <a:lumOff val="60000"/>
          </a:schemeClr>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AU" sz="1050">
              <a:solidFill>
                <a:sysClr val="windowText" lastClr="000000"/>
              </a:solidFill>
            </a:rPr>
            <a:t>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683559</xdr:colOff>
      <xdr:row>0</xdr:row>
      <xdr:rowOff>56029</xdr:rowOff>
    </xdr:from>
    <xdr:to>
      <xdr:col>9</xdr:col>
      <xdr:colOff>1817687</xdr:colOff>
      <xdr:row>1</xdr:row>
      <xdr:rowOff>235324</xdr:rowOff>
    </xdr:to>
    <xdr:pic>
      <xdr:nvPicPr>
        <xdr:cNvPr id="4" name="Picture 3" descr="NZ-logo">
          <a:extLst>
            <a:ext uri="{FF2B5EF4-FFF2-40B4-BE49-F238E27FC236}">
              <a16:creationId xmlns:a16="http://schemas.microsoft.com/office/drawing/2014/main" id="{3908FCC2-1E78-418C-9BB3-7573F155C96B}"/>
            </a:ext>
          </a:extLst>
        </xdr:cNvPr>
        <xdr:cNvPicPr/>
      </xdr:nvPicPr>
      <xdr:blipFill>
        <a:blip xmlns:r="http://schemas.openxmlformats.org/officeDocument/2006/relationships" r:embed="rId1"/>
        <a:srcRect/>
        <a:stretch>
          <a:fillRect/>
        </a:stretch>
      </xdr:blipFill>
      <xdr:spPr>
        <a:xfrm>
          <a:off x="13122088" y="56029"/>
          <a:ext cx="2467628" cy="246530"/>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384F0097\Zurich_supplier%20segmentation%20template%20-%20BU%20CC%20Marke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instructions"/>
      <sheetName val="Supplier list BU CC Marketing"/>
      <sheetName val="Template"/>
    </sheetNames>
    <sheetDataSet>
      <sheetData sheetId="0" refreshError="1"/>
      <sheetData sheetId="1" refreshError="1"/>
      <sheetData sheetId="2">
        <row r="54">
          <cell r="B54" t="str">
            <v>Germany</v>
          </cell>
        </row>
        <row r="55">
          <cell r="B55" t="str">
            <v>Switzerland</v>
          </cell>
        </row>
        <row r="56">
          <cell r="B56" t="str">
            <v>UK</v>
          </cell>
        </row>
        <row r="57">
          <cell r="B57" t="str">
            <v>ZNA</v>
          </cell>
        </row>
        <row r="58">
          <cell r="B58" t="str">
            <v>Corporate Centre - IT category</v>
          </cell>
        </row>
        <row r="59">
          <cell r="B59" t="str">
            <v>Corporate Centre - Marketing category</v>
          </cell>
        </row>
        <row r="60">
          <cell r="B60" t="str">
            <v>Corporate Centre - EPS category</v>
          </cell>
        </row>
      </sheetData>
    </sheetDataSet>
  </externalBook>
</externalLink>
</file>

<file path=xl/theme/theme1.xml><?xml version="1.0" encoding="utf-8"?>
<a:theme xmlns:a="http://schemas.openxmlformats.org/drawingml/2006/main" name="State of Flux Theme">
  <a:themeElements>
    <a:clrScheme name="State of Flux Theme">
      <a:dk1>
        <a:srgbClr val="475C6D"/>
      </a:dk1>
      <a:lt1>
        <a:sysClr val="window" lastClr="FFFFFF"/>
      </a:lt1>
      <a:dk2>
        <a:srgbClr val="475C6D"/>
      </a:dk2>
      <a:lt2>
        <a:srgbClr val="EEECE1"/>
      </a:lt2>
      <a:accent1>
        <a:srgbClr val="0090D4"/>
      </a:accent1>
      <a:accent2>
        <a:srgbClr val="77CBEA"/>
      </a:accent2>
      <a:accent3>
        <a:srgbClr val="ED6A5E"/>
      </a:accent3>
      <a:accent4>
        <a:srgbClr val="FFDE44"/>
      </a:accent4>
      <a:accent5>
        <a:srgbClr val="00A590"/>
      </a:accent5>
      <a:accent6>
        <a:srgbClr val="50C9B5"/>
      </a:accent6>
      <a:hlink>
        <a:srgbClr val="0090D4"/>
      </a:hlink>
      <a:folHlink>
        <a:srgbClr val="0090D4"/>
      </a:folHlink>
    </a:clrScheme>
    <a:fontScheme name="State of Flux">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R144"/>
  <sheetViews>
    <sheetView showGridLines="0" tabSelected="1" zoomScale="90" zoomScaleNormal="90" workbookViewId="0">
      <selection activeCell="E42" sqref="E42"/>
    </sheetView>
  </sheetViews>
  <sheetFormatPr defaultColWidth="0" defaultRowHeight="12.5" zeroHeight="1" x14ac:dyDescent="0.25"/>
  <cols>
    <col min="1" max="1" width="3.28515625" style="1" customWidth="1"/>
    <col min="2" max="2" width="8.28515625" style="1" customWidth="1"/>
    <col min="3" max="3" width="29.7109375" style="1" customWidth="1"/>
    <col min="4" max="5" width="28.7109375" style="1" customWidth="1"/>
    <col min="6" max="7" width="8.78515625" style="1" customWidth="1"/>
    <col min="8" max="8" width="7" style="1" customWidth="1"/>
    <col min="9" max="9" width="1.7109375" style="1" customWidth="1"/>
    <col min="10" max="10" width="8.78515625" style="1" hidden="1" customWidth="1"/>
    <col min="11" max="11" width="7.5703125" style="1" hidden="1" customWidth="1"/>
    <col min="12" max="18" width="8.78515625" style="1" hidden="1" customWidth="1"/>
    <col min="19" max="16384" width="9.0703125" style="1" hidden="1"/>
  </cols>
  <sheetData>
    <row r="1" spans="2:18" ht="19.5" customHeight="1" x14ac:dyDescent="0.25"/>
    <row r="2" spans="2:18" ht="23" x14ac:dyDescent="0.5">
      <c r="B2" s="79" t="s">
        <v>60</v>
      </c>
    </row>
    <row r="3" spans="2:18" x14ac:dyDescent="0.25"/>
    <row r="4" spans="2:18" ht="13" x14ac:dyDescent="0.3">
      <c r="B4" s="2" t="s">
        <v>14</v>
      </c>
      <c r="C4" s="3"/>
      <c r="D4" s="3"/>
      <c r="E4" s="3"/>
      <c r="F4" s="3"/>
      <c r="G4" s="3"/>
      <c r="H4" s="3"/>
      <c r="I4" s="3"/>
      <c r="J4" s="3"/>
    </row>
    <row r="5" spans="2:18" ht="13" thickBot="1" x14ac:dyDescent="0.3">
      <c r="B5" s="4"/>
      <c r="C5" s="4"/>
      <c r="D5" s="4"/>
      <c r="E5" s="4"/>
      <c r="F5" s="4"/>
      <c r="G5" s="4"/>
      <c r="H5" s="4"/>
      <c r="I5" s="4"/>
      <c r="J5" s="4"/>
    </row>
    <row r="6" spans="2:18" ht="20.25" customHeight="1" x14ac:dyDescent="0.25"/>
    <row r="7" spans="2:18" ht="13" x14ac:dyDescent="0.3">
      <c r="B7" s="5" t="s">
        <v>13</v>
      </c>
    </row>
    <row r="8" spans="2:18" ht="5.25" customHeight="1" x14ac:dyDescent="0.3">
      <c r="B8" s="6"/>
    </row>
    <row r="9" spans="2:18" ht="12.75" customHeight="1" x14ac:dyDescent="0.25">
      <c r="B9" s="82" t="s">
        <v>118</v>
      </c>
      <c r="C9" s="82"/>
      <c r="D9" s="82"/>
      <c r="E9" s="82"/>
      <c r="F9" s="82"/>
      <c r="G9" s="82"/>
      <c r="H9" s="82"/>
      <c r="I9" s="82"/>
      <c r="J9" s="82"/>
      <c r="K9" s="7"/>
      <c r="L9" s="7"/>
      <c r="M9" s="7"/>
      <c r="N9" s="7"/>
      <c r="O9" s="7"/>
      <c r="P9" s="7"/>
      <c r="Q9" s="7"/>
      <c r="R9" s="7"/>
    </row>
    <row r="10" spans="2:18" x14ac:dyDescent="0.25">
      <c r="B10" s="82"/>
      <c r="C10" s="82"/>
      <c r="D10" s="82"/>
      <c r="E10" s="82"/>
      <c r="F10" s="82"/>
      <c r="G10" s="82"/>
      <c r="H10" s="82"/>
      <c r="I10" s="82"/>
      <c r="J10" s="82"/>
      <c r="K10" s="7"/>
      <c r="L10" s="7"/>
      <c r="M10" s="7"/>
      <c r="N10" s="7"/>
      <c r="O10" s="7"/>
      <c r="P10" s="7"/>
      <c r="Q10" s="7"/>
      <c r="R10" s="7"/>
    </row>
    <row r="11" spans="2:18" x14ac:dyDescent="0.25">
      <c r="B11" s="82"/>
      <c r="C11" s="82"/>
      <c r="D11" s="82"/>
      <c r="E11" s="82"/>
      <c r="F11" s="82"/>
      <c r="G11" s="82"/>
      <c r="H11" s="82"/>
      <c r="I11" s="82"/>
      <c r="J11" s="82"/>
      <c r="K11" s="7"/>
      <c r="L11" s="7"/>
      <c r="M11" s="7"/>
      <c r="N11" s="7"/>
      <c r="O11" s="7"/>
      <c r="P11" s="7"/>
      <c r="Q11" s="7"/>
      <c r="R11" s="7"/>
    </row>
    <row r="12" spans="2:18" ht="6.75" customHeight="1" x14ac:dyDescent="0.25">
      <c r="B12" s="82"/>
      <c r="C12" s="82"/>
      <c r="D12" s="82"/>
      <c r="E12" s="82"/>
      <c r="F12" s="82"/>
      <c r="G12" s="82"/>
      <c r="H12" s="82"/>
      <c r="I12" s="82"/>
      <c r="J12" s="82"/>
      <c r="K12" s="7"/>
      <c r="L12" s="7"/>
      <c r="M12" s="7"/>
      <c r="N12" s="7"/>
      <c r="O12" s="7"/>
      <c r="P12" s="7"/>
      <c r="Q12" s="7"/>
      <c r="R12" s="7"/>
    </row>
    <row r="13" spans="2:18" ht="1.5" customHeight="1" x14ac:dyDescent="0.25">
      <c r="B13" s="82"/>
      <c r="C13" s="82"/>
      <c r="D13" s="82"/>
      <c r="E13" s="82"/>
      <c r="F13" s="82"/>
      <c r="G13" s="82"/>
      <c r="H13" s="82"/>
      <c r="I13" s="82"/>
      <c r="J13" s="82"/>
    </row>
    <row r="14" spans="2:18" ht="13" x14ac:dyDescent="0.3">
      <c r="B14" s="5" t="s">
        <v>12</v>
      </c>
    </row>
    <row r="15" spans="2:18" x14ac:dyDescent="0.25">
      <c r="B15" s="1" t="s">
        <v>119</v>
      </c>
    </row>
    <row r="16" spans="2:18" x14ac:dyDescent="0.25"/>
    <row r="17" spans="2:10" x14ac:dyDescent="0.25"/>
    <row r="18" spans="2:10" ht="25.5" customHeight="1" x14ac:dyDescent="0.25"/>
    <row r="19" spans="2:10" x14ac:dyDescent="0.25"/>
    <row r="20" spans="2:10" ht="10.5" customHeight="1" x14ac:dyDescent="0.25"/>
    <row r="21" spans="2:10" ht="41.25" customHeight="1" x14ac:dyDescent="0.25">
      <c r="B21" s="8" t="s">
        <v>11</v>
      </c>
      <c r="C21" s="9" t="s">
        <v>54</v>
      </c>
      <c r="D21" s="9" t="s">
        <v>41</v>
      </c>
      <c r="E21" s="9" t="s">
        <v>10</v>
      </c>
    </row>
    <row r="22" spans="2:10" ht="7.5" customHeight="1" x14ac:dyDescent="0.25">
      <c r="B22" s="10"/>
      <c r="C22" s="10"/>
      <c r="D22" s="10"/>
      <c r="E22" s="10"/>
    </row>
    <row r="23" spans="2:10" ht="93" customHeight="1" x14ac:dyDescent="0.25">
      <c r="B23" s="8" t="s">
        <v>9</v>
      </c>
      <c r="C23" s="9" t="s">
        <v>120</v>
      </c>
      <c r="D23" s="9" t="s">
        <v>28</v>
      </c>
      <c r="E23" s="9" t="s">
        <v>8</v>
      </c>
    </row>
    <row r="24" spans="2:10" x14ac:dyDescent="0.25"/>
    <row r="25" spans="2:10" x14ac:dyDescent="0.25"/>
    <row r="26" spans="2:10" ht="13" x14ac:dyDescent="0.3">
      <c r="B26" s="5" t="s">
        <v>7</v>
      </c>
    </row>
    <row r="27" spans="2:10" ht="13" x14ac:dyDescent="0.3">
      <c r="B27" s="5"/>
      <c r="C27" s="11"/>
      <c r="D27" s="11"/>
      <c r="E27" s="11"/>
      <c r="F27" s="11"/>
      <c r="G27" s="11"/>
      <c r="H27" s="11"/>
      <c r="I27" s="11"/>
      <c r="J27" s="11"/>
    </row>
    <row r="28" spans="2:10" s="10" customFormat="1" ht="19.5" customHeight="1" x14ac:dyDescent="0.25">
      <c r="C28" s="81" t="s">
        <v>55</v>
      </c>
      <c r="D28" s="81"/>
      <c r="E28" s="81"/>
      <c r="F28" s="81"/>
      <c r="G28" s="81"/>
      <c r="H28" s="81"/>
      <c r="I28" s="81"/>
      <c r="J28" s="81"/>
    </row>
    <row r="29" spans="2:10" ht="28.5" customHeight="1" x14ac:dyDescent="0.25">
      <c r="C29" s="81" t="s">
        <v>73</v>
      </c>
      <c r="D29" s="81"/>
      <c r="E29" s="81"/>
      <c r="F29" s="81"/>
      <c r="G29" s="81"/>
      <c r="H29" s="81"/>
      <c r="I29" s="81"/>
      <c r="J29" s="81"/>
    </row>
    <row r="30" spans="2:10" ht="27" customHeight="1" x14ac:dyDescent="0.25">
      <c r="C30" s="81" t="s">
        <v>96</v>
      </c>
      <c r="D30" s="81"/>
      <c r="E30" s="81"/>
      <c r="F30" s="81"/>
      <c r="G30" s="81"/>
      <c r="H30" s="81"/>
      <c r="I30" s="81"/>
      <c r="J30" s="81"/>
    </row>
    <row r="31" spans="2:10" ht="18.75" customHeight="1" x14ac:dyDescent="0.3">
      <c r="C31" s="80" t="s">
        <v>61</v>
      </c>
      <c r="D31" s="80"/>
      <c r="E31" s="80"/>
      <c r="F31" s="80"/>
      <c r="G31" s="80"/>
      <c r="H31" s="80"/>
      <c r="I31" s="80"/>
      <c r="J31" s="80"/>
    </row>
    <row r="32" spans="2:10" x14ac:dyDescent="0.25"/>
    <row r="33" spans="3:9" x14ac:dyDescent="0.25">
      <c r="C33" s="80" t="s">
        <v>97</v>
      </c>
      <c r="D33" s="80"/>
      <c r="E33" s="80"/>
      <c r="F33" s="80"/>
      <c r="G33" s="80"/>
      <c r="H33" s="80"/>
      <c r="I33" s="80"/>
    </row>
    <row r="34" spans="3:9" x14ac:dyDescent="0.25">
      <c r="C34" s="80"/>
      <c r="D34" s="80"/>
      <c r="E34" s="80"/>
      <c r="F34" s="80"/>
      <c r="G34" s="80"/>
      <c r="H34" s="80"/>
      <c r="I34" s="80"/>
    </row>
    <row r="35" spans="3:9" x14ac:dyDescent="0.25"/>
    <row r="36" spans="3:9" x14ac:dyDescent="0.25"/>
    <row r="37" spans="3:9" x14ac:dyDescent="0.25"/>
    <row r="38" spans="3:9" x14ac:dyDescent="0.25"/>
    <row r="39" spans="3:9" x14ac:dyDescent="0.25"/>
    <row r="40" spans="3:9" x14ac:dyDescent="0.25"/>
    <row r="41" spans="3:9" ht="14.25" customHeight="1" x14ac:dyDescent="0.25"/>
    <row r="42" spans="3:9" x14ac:dyDescent="0.25"/>
    <row r="43" spans="3:9" x14ac:dyDescent="0.25"/>
    <row r="44" spans="3:9" x14ac:dyDescent="0.25"/>
    <row r="45" spans="3:9" x14ac:dyDescent="0.25"/>
    <row r="46" spans="3:9" x14ac:dyDescent="0.25"/>
    <row r="47" spans="3:9" x14ac:dyDescent="0.25"/>
    <row r="48" spans="3: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t="264.75" hidden="1" customHeight="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x14ac:dyDescent="0.25"/>
    <row r="136" x14ac:dyDescent="0.25"/>
    <row r="137" x14ac:dyDescent="0.25"/>
    <row r="138" x14ac:dyDescent="0.25"/>
    <row r="139" hidden="1" x14ac:dyDescent="0.25"/>
    <row r="140" hidden="1" x14ac:dyDescent="0.25"/>
    <row r="141" hidden="1" x14ac:dyDescent="0.25"/>
    <row r="142" hidden="1" x14ac:dyDescent="0.25"/>
    <row r="143" hidden="1" x14ac:dyDescent="0.25"/>
    <row r="144" hidden="1" x14ac:dyDescent="0.25"/>
  </sheetData>
  <sheetProtection formatCells="0" formatColumns="0" formatRows="0" insertColumns="0" insertRows="0" insertHyperlinks="0" deleteColumns="0" deleteRows="0" sort="0" autoFilter="0" pivotTables="0"/>
  <mergeCells count="6">
    <mergeCell ref="C33:I34"/>
    <mergeCell ref="C31:J31"/>
    <mergeCell ref="C28:J28"/>
    <mergeCell ref="B9:J13"/>
    <mergeCell ref="C29:J29"/>
    <mergeCell ref="C30:J30"/>
  </mergeCells>
  <pageMargins left="0.70866141732283472" right="0.70866141732283472" top="0.74803149606299213" bottom="0.74803149606299213" header="0.31496062992125984" footer="0.31496062992125984"/>
  <pageSetup paperSize="9" scale="84" fitToHeight="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B4:DA57"/>
  <sheetViews>
    <sheetView showGridLines="0" topLeftCell="A4" zoomScale="70" zoomScaleNormal="70" zoomScaleSheetLayoutView="85" workbookViewId="0">
      <pane ySplit="4" topLeftCell="A8" activePane="bottomLeft" state="frozen"/>
      <selection activeCell="A4" sqref="A4"/>
      <selection pane="bottomLeft" activeCell="N5" sqref="N5"/>
    </sheetView>
  </sheetViews>
  <sheetFormatPr defaultColWidth="33.78515625" defaultRowHeight="13.5" zeroHeight="1" x14ac:dyDescent="0.3"/>
  <cols>
    <col min="1" max="1" width="1.78515625" style="12" customWidth="1"/>
    <col min="2" max="2" width="18.42578125" style="12" customWidth="1"/>
    <col min="3" max="3" width="12.5703125" style="12" customWidth="1"/>
    <col min="4" max="4" width="9.0703125" style="13" customWidth="1"/>
    <col min="5" max="5" width="8.42578125" style="13" bestFit="1" customWidth="1"/>
    <col min="6" max="6" width="10.0703125" style="13" customWidth="1"/>
    <col min="7" max="7" width="9.28515625" style="13" hidden="1" customWidth="1"/>
    <col min="8" max="8" width="9" style="12" customWidth="1"/>
    <col min="9" max="9" width="8.5703125" style="12" hidden="1" customWidth="1"/>
    <col min="10" max="10" width="9.2109375" style="12" customWidth="1"/>
    <col min="11" max="11" width="8.5703125" style="12" hidden="1" customWidth="1"/>
    <col min="12" max="12" width="10" style="12" customWidth="1"/>
    <col min="13" max="13" width="8.5703125" style="12" hidden="1" customWidth="1"/>
    <col min="14" max="14" width="10.5703125" style="13" customWidth="1"/>
    <col min="15" max="15" width="8.5703125" style="13" hidden="1" customWidth="1"/>
    <col min="16" max="16" width="11.28515625" style="12" customWidth="1"/>
    <col min="17" max="17" width="8.42578125" style="12" hidden="1" customWidth="1"/>
    <col min="18" max="18" width="10.5703125" style="12" customWidth="1"/>
    <col min="19" max="19" width="8.5703125" style="12" hidden="1" customWidth="1"/>
    <col min="20" max="20" width="9.5703125" style="12" customWidth="1"/>
    <col min="21" max="21" width="8.5703125" style="12" hidden="1" customWidth="1"/>
    <col min="22" max="22" width="11" style="12" customWidth="1"/>
    <col min="23" max="23" width="8.5703125" style="12" hidden="1" customWidth="1"/>
    <col min="24" max="24" width="10.5703125" style="12" customWidth="1"/>
    <col min="25" max="25" width="8.5703125" style="12" hidden="1" customWidth="1"/>
    <col min="26" max="26" width="12.2109375" style="12" customWidth="1"/>
    <col min="27" max="27" width="8.5703125" style="12" hidden="1" customWidth="1"/>
    <col min="28" max="28" width="10.2109375" style="12" customWidth="1"/>
    <col min="29" max="29" width="8.5703125" style="12" hidden="1" customWidth="1"/>
    <col min="30" max="30" width="9.78515625" style="12" customWidth="1"/>
    <col min="31" max="31" width="8.5703125" style="12" hidden="1" customWidth="1"/>
    <col min="32" max="32" width="10.28515625" style="12" customWidth="1"/>
    <col min="33" max="33" width="8.5703125" style="12" hidden="1" customWidth="1"/>
    <col min="34" max="34" width="10.0703125" style="12" customWidth="1"/>
    <col min="35" max="35" width="8.5703125" style="12" hidden="1" customWidth="1"/>
    <col min="36" max="36" width="9.78515625" style="12" customWidth="1"/>
    <col min="37" max="37" width="8.5703125" style="12" hidden="1" customWidth="1"/>
    <col min="38" max="38" width="10.5" style="12" customWidth="1"/>
    <col min="39" max="39" width="8.5703125" style="12" hidden="1" customWidth="1"/>
    <col min="40" max="40" width="10.5" style="12" customWidth="1"/>
    <col min="41" max="41" width="8.5703125" style="12" hidden="1" customWidth="1"/>
    <col min="42" max="42" width="10.5" style="12" customWidth="1"/>
    <col min="43" max="43" width="8.5703125" style="12" hidden="1" customWidth="1"/>
    <col min="44" max="44" width="11.5" style="12" customWidth="1"/>
    <col min="45" max="45" width="8.5703125" style="12" hidden="1" customWidth="1"/>
    <col min="46" max="46" width="10.5" style="12" customWidth="1"/>
    <col min="47" max="47" width="8.5703125" style="12" hidden="1" customWidth="1"/>
    <col min="48" max="48" width="10.5" style="12" customWidth="1"/>
    <col min="49" max="49" width="8.5703125" style="12" hidden="1" customWidth="1"/>
    <col min="50" max="50" width="10.5" style="12" customWidth="1"/>
    <col min="51" max="51" width="8.5703125" style="12" hidden="1" customWidth="1"/>
    <col min="52" max="52" width="10.5" style="12" customWidth="1"/>
    <col min="53" max="53" width="8.5703125" style="12" hidden="1" customWidth="1"/>
    <col min="54" max="54" width="10.5" style="12" customWidth="1"/>
    <col min="55" max="55" width="8.5703125" style="12" hidden="1" customWidth="1"/>
    <col min="56" max="56" width="10.5" style="12" customWidth="1"/>
    <col min="57" max="57" width="8.5703125" style="12" hidden="1" customWidth="1"/>
    <col min="58" max="58" width="11.5703125" style="12" customWidth="1"/>
    <col min="59" max="59" width="8.5703125" style="12" hidden="1" customWidth="1"/>
    <col min="60" max="60" width="10.5" style="12" customWidth="1"/>
    <col min="61" max="61" width="8.5703125" style="12" hidden="1" customWidth="1"/>
    <col min="62" max="62" width="10.5" style="12" customWidth="1"/>
    <col min="63" max="63" width="8.5703125" style="12" hidden="1" customWidth="1"/>
    <col min="64" max="64" width="10.5" style="12" customWidth="1"/>
    <col min="65" max="65" width="8.5703125" style="12" hidden="1" customWidth="1"/>
    <col min="66" max="66" width="10.5" style="12" customWidth="1"/>
    <col min="67" max="67" width="8.5703125" style="12" hidden="1" customWidth="1"/>
    <col min="68" max="68" width="10.5" style="12" customWidth="1"/>
    <col min="69" max="69" width="8.5703125" style="12" hidden="1" customWidth="1"/>
    <col min="70" max="70" width="10.5" style="12" customWidth="1"/>
    <col min="71" max="71" width="8.5703125" style="12" hidden="1" customWidth="1"/>
    <col min="72" max="72" width="10.5" style="12" customWidth="1"/>
    <col min="73" max="73" width="8.5703125" style="12" hidden="1" customWidth="1"/>
    <col min="74" max="74" width="10.5" style="12" customWidth="1"/>
    <col min="75" max="75" width="8.5703125" style="12" hidden="1" customWidth="1"/>
    <col min="76" max="76" width="10.5" style="12" customWidth="1"/>
    <col min="77" max="77" width="8.5703125" style="12" hidden="1" customWidth="1"/>
    <col min="78" max="78" width="10.5" style="12" customWidth="1"/>
    <col min="79" max="79" width="8.5703125" style="12" hidden="1" customWidth="1"/>
    <col min="80" max="80" width="10.5" style="12" customWidth="1"/>
    <col min="81" max="81" width="8.5703125" style="12" hidden="1" customWidth="1"/>
    <col min="82" max="82" width="10.5" style="12" customWidth="1"/>
    <col min="83" max="83" width="8.5703125" style="12" hidden="1" customWidth="1"/>
    <col min="84" max="84" width="10.5" style="12" customWidth="1"/>
    <col min="85" max="85" width="8.5703125" style="12" hidden="1" customWidth="1"/>
    <col min="86" max="86" width="11.0703125" style="12" customWidth="1"/>
    <col min="87" max="87" width="8.5703125" style="12" hidden="1" customWidth="1"/>
    <col min="88" max="88" width="10.5" style="12" customWidth="1"/>
    <col min="89" max="89" width="8.5703125" style="12" hidden="1" customWidth="1"/>
    <col min="90" max="90" width="10.5" style="12" customWidth="1"/>
    <col min="91" max="91" width="8.5703125" style="12" hidden="1" customWidth="1"/>
    <col min="92" max="92" width="10.5" style="12" customWidth="1"/>
    <col min="93" max="93" width="8.5703125" style="12" hidden="1" customWidth="1"/>
    <col min="94" max="94" width="10.5" style="12" customWidth="1"/>
    <col min="95" max="95" width="8.5703125" style="12" hidden="1" customWidth="1"/>
    <col min="96" max="96" width="10.5" style="12" customWidth="1"/>
    <col min="97" max="97" width="8.5703125" style="12" hidden="1" customWidth="1"/>
    <col min="98" max="98" width="10.5" style="12" customWidth="1"/>
    <col min="99" max="99" width="8.5703125" style="12" hidden="1" customWidth="1"/>
    <col min="100" max="100" width="10.5" style="12" customWidth="1"/>
    <col min="101" max="101" width="8.5703125" style="12" hidden="1" customWidth="1"/>
    <col min="102" max="102" width="10.5" style="12" customWidth="1"/>
    <col min="103" max="103" width="8.5703125" style="12" hidden="1" customWidth="1"/>
    <col min="104" max="104" width="10.5" style="12" customWidth="1"/>
    <col min="105" max="105" width="8.5703125" style="12" hidden="1" customWidth="1"/>
    <col min="106" max="16384" width="33.78515625" style="12"/>
  </cols>
  <sheetData>
    <row r="4" spans="2:105" ht="25.5" customHeight="1" x14ac:dyDescent="0.3">
      <c r="B4" s="103"/>
      <c r="C4" s="103"/>
      <c r="D4" s="14"/>
    </row>
    <row r="5" spans="2:105" ht="63" customHeight="1" x14ac:dyDescent="0.3">
      <c r="B5" s="103"/>
      <c r="C5" s="103"/>
      <c r="D5" s="104"/>
      <c r="E5" s="104"/>
      <c r="F5" s="104"/>
    </row>
    <row r="6" spans="2:105" hidden="1" x14ac:dyDescent="0.3">
      <c r="B6" s="103"/>
      <c r="C6" s="103"/>
      <c r="D6" s="14"/>
    </row>
    <row r="7" spans="2:105" ht="39.75" customHeight="1" x14ac:dyDescent="0.3">
      <c r="B7" s="36" t="s">
        <v>64</v>
      </c>
      <c r="C7" s="36" t="s">
        <v>6</v>
      </c>
      <c r="D7" s="36" t="s">
        <v>72</v>
      </c>
      <c r="E7" s="36" t="s">
        <v>5</v>
      </c>
      <c r="F7" s="96" t="s">
        <v>44</v>
      </c>
      <c r="G7" s="97"/>
      <c r="H7" s="96" t="s">
        <v>45</v>
      </c>
      <c r="I7" s="97"/>
      <c r="J7" s="96" t="s">
        <v>46</v>
      </c>
      <c r="K7" s="97"/>
      <c r="L7" s="96" t="s">
        <v>47</v>
      </c>
      <c r="M7" s="97"/>
      <c r="N7" s="96" t="s">
        <v>48</v>
      </c>
      <c r="O7" s="97"/>
      <c r="P7" s="96" t="s">
        <v>49</v>
      </c>
      <c r="Q7" s="97"/>
      <c r="R7" s="96" t="s">
        <v>50</v>
      </c>
      <c r="S7" s="97"/>
      <c r="T7" s="96" t="s">
        <v>51</v>
      </c>
      <c r="U7" s="97"/>
      <c r="V7" s="96" t="s">
        <v>52</v>
      </c>
      <c r="W7" s="97"/>
      <c r="X7" s="96" t="s">
        <v>53</v>
      </c>
      <c r="Y7" s="97"/>
      <c r="Z7" s="96"/>
      <c r="AA7" s="97"/>
      <c r="AB7" s="96"/>
      <c r="AC7" s="97"/>
      <c r="AD7" s="96"/>
      <c r="AE7" s="97"/>
      <c r="AF7" s="96"/>
      <c r="AG7" s="97"/>
      <c r="AH7" s="96"/>
      <c r="AI7" s="97"/>
      <c r="AJ7" s="96"/>
      <c r="AK7" s="97"/>
      <c r="AL7" s="96"/>
      <c r="AM7" s="97"/>
      <c r="AN7" s="96"/>
      <c r="AO7" s="97"/>
      <c r="AP7" s="96"/>
      <c r="AQ7" s="97"/>
      <c r="AR7" s="96"/>
      <c r="AS7" s="97"/>
      <c r="AT7" s="96"/>
      <c r="AU7" s="97"/>
      <c r="AV7" s="96"/>
      <c r="AW7" s="97"/>
      <c r="AX7" s="96"/>
      <c r="AY7" s="97"/>
      <c r="AZ7" s="96"/>
      <c r="BA7" s="97"/>
      <c r="BB7" s="96"/>
      <c r="BC7" s="97"/>
      <c r="BD7" s="96"/>
      <c r="BE7" s="97"/>
      <c r="BF7" s="96"/>
      <c r="BG7" s="97"/>
      <c r="BH7" s="96"/>
      <c r="BI7" s="97"/>
      <c r="BJ7" s="96"/>
      <c r="BK7" s="97"/>
      <c r="BL7" s="96"/>
      <c r="BM7" s="97"/>
      <c r="BN7" s="96"/>
      <c r="BO7" s="97"/>
      <c r="BP7" s="96"/>
      <c r="BQ7" s="97"/>
      <c r="BR7" s="96"/>
      <c r="BS7" s="97"/>
      <c r="BT7" s="96"/>
      <c r="BU7" s="97"/>
      <c r="BV7" s="96"/>
      <c r="BW7" s="97"/>
      <c r="BX7" s="96"/>
      <c r="BY7" s="97"/>
      <c r="BZ7" s="96"/>
      <c r="CA7" s="97"/>
      <c r="CB7" s="96"/>
      <c r="CC7" s="97"/>
      <c r="CD7" s="96"/>
      <c r="CE7" s="97"/>
      <c r="CF7" s="96"/>
      <c r="CG7" s="97"/>
      <c r="CH7" s="96"/>
      <c r="CI7" s="97"/>
      <c r="CJ7" s="96"/>
      <c r="CK7" s="97"/>
      <c r="CL7" s="96"/>
      <c r="CM7" s="97"/>
      <c r="CN7" s="96"/>
      <c r="CO7" s="97"/>
      <c r="CP7" s="96"/>
      <c r="CQ7" s="97"/>
      <c r="CR7" s="98"/>
      <c r="CS7" s="99"/>
      <c r="CT7" s="98"/>
      <c r="CU7" s="99"/>
      <c r="CV7" s="98"/>
      <c r="CW7" s="99"/>
      <c r="CX7" s="98"/>
      <c r="CY7" s="99"/>
      <c r="CZ7" s="98"/>
      <c r="DA7" s="99"/>
    </row>
    <row r="8" spans="2:105" ht="19.5" customHeight="1" x14ac:dyDescent="0.3">
      <c r="B8" s="105" t="s">
        <v>0</v>
      </c>
      <c r="C8" s="72" t="s">
        <v>69</v>
      </c>
      <c r="D8" s="43">
        <v>3</v>
      </c>
      <c r="E8" s="108">
        <v>10</v>
      </c>
      <c r="F8" s="83">
        <v>2</v>
      </c>
      <c r="G8" s="83">
        <f>F8*$E8</f>
        <v>20</v>
      </c>
      <c r="H8" s="83">
        <v>0</v>
      </c>
      <c r="I8" s="83">
        <f>H8*$E8</f>
        <v>0</v>
      </c>
      <c r="J8" s="83">
        <v>2</v>
      </c>
      <c r="K8" s="83">
        <f>J8*$E8</f>
        <v>20</v>
      </c>
      <c r="L8" s="83">
        <v>2</v>
      </c>
      <c r="M8" s="83">
        <f>L8*$E8</f>
        <v>20</v>
      </c>
      <c r="N8" s="83">
        <v>1</v>
      </c>
      <c r="O8" s="83">
        <f>N8*$E8</f>
        <v>10</v>
      </c>
      <c r="P8" s="83">
        <v>2</v>
      </c>
      <c r="Q8" s="83">
        <f>P8*$E8</f>
        <v>20</v>
      </c>
      <c r="R8" s="83">
        <v>0</v>
      </c>
      <c r="S8" s="83">
        <f>R8*$E8</f>
        <v>0</v>
      </c>
      <c r="T8" s="83">
        <v>1</v>
      </c>
      <c r="U8" s="100">
        <f>T8*$E8</f>
        <v>10</v>
      </c>
      <c r="V8" s="91">
        <v>2</v>
      </c>
      <c r="W8" s="91">
        <f>V8*$E8</f>
        <v>20</v>
      </c>
      <c r="X8" s="91">
        <v>2</v>
      </c>
      <c r="Y8" s="91">
        <f>X8*$E8</f>
        <v>20</v>
      </c>
      <c r="Z8" s="91"/>
      <c r="AA8" s="91">
        <f>Z8*$E8</f>
        <v>0</v>
      </c>
      <c r="AB8" s="91"/>
      <c r="AC8" s="91">
        <f>AB8*$E8</f>
        <v>0</v>
      </c>
      <c r="AD8" s="91"/>
      <c r="AE8" s="91">
        <f>AD8*$E8</f>
        <v>0</v>
      </c>
      <c r="AF8" s="91"/>
      <c r="AG8" s="91">
        <f>AF8*$E8</f>
        <v>0</v>
      </c>
      <c r="AH8" s="93"/>
      <c r="AI8" s="83">
        <f>AH8*$E8</f>
        <v>0</v>
      </c>
      <c r="AJ8" s="83"/>
      <c r="AK8" s="83">
        <f>AJ8*$E8</f>
        <v>0</v>
      </c>
      <c r="AL8" s="83"/>
      <c r="AM8" s="83">
        <f>AL8*$E8</f>
        <v>0</v>
      </c>
      <c r="AN8" s="83"/>
      <c r="AO8" s="83">
        <f>AN8*$E8</f>
        <v>0</v>
      </c>
      <c r="AP8" s="83"/>
      <c r="AQ8" s="83">
        <f>AP8*$E8</f>
        <v>0</v>
      </c>
      <c r="AR8" s="83"/>
      <c r="AS8" s="83">
        <f>AR8*$E8</f>
        <v>0</v>
      </c>
      <c r="AT8" s="83"/>
      <c r="AU8" s="83">
        <f>AT8*$E8</f>
        <v>0</v>
      </c>
      <c r="AV8" s="83"/>
      <c r="AW8" s="83">
        <f>AV8*$E8</f>
        <v>0</v>
      </c>
      <c r="AX8" s="83"/>
      <c r="AY8" s="100">
        <f>AX8*$E8</f>
        <v>0</v>
      </c>
      <c r="AZ8" s="83"/>
      <c r="BA8" s="83">
        <f>AZ8*$E8</f>
        <v>0</v>
      </c>
      <c r="BB8" s="83"/>
      <c r="BC8" s="83">
        <f>BB8*$E8</f>
        <v>0</v>
      </c>
      <c r="BD8" s="83"/>
      <c r="BE8" s="83">
        <f>BD8*$E8</f>
        <v>0</v>
      </c>
      <c r="BF8" s="83"/>
      <c r="BG8" s="83">
        <f>BF8*$E8</f>
        <v>0</v>
      </c>
      <c r="BH8" s="83"/>
      <c r="BI8" s="83">
        <f>BH8*$E8</f>
        <v>0</v>
      </c>
      <c r="BJ8" s="83"/>
      <c r="BK8" s="83">
        <f>BJ8*$E8</f>
        <v>0</v>
      </c>
      <c r="BL8" s="83"/>
      <c r="BM8" s="83">
        <f>BL8*$E8</f>
        <v>0</v>
      </c>
      <c r="BN8" s="83"/>
      <c r="BO8" s="83">
        <f>BN8*$E8</f>
        <v>0</v>
      </c>
      <c r="BP8" s="83"/>
      <c r="BQ8" s="83">
        <f>BP8*$E8</f>
        <v>0</v>
      </c>
      <c r="BR8" s="83"/>
      <c r="BS8" s="83">
        <f>BR8*$E8</f>
        <v>0</v>
      </c>
      <c r="BT8" s="83"/>
      <c r="BU8" s="83">
        <f>BT8*$E8</f>
        <v>0</v>
      </c>
      <c r="BV8" s="83"/>
      <c r="BW8" s="83">
        <f>BV8*$E8</f>
        <v>0</v>
      </c>
      <c r="BX8" s="83"/>
      <c r="BY8" s="83">
        <f>BX8*$E8</f>
        <v>0</v>
      </c>
      <c r="BZ8" s="83"/>
      <c r="CA8" s="83">
        <f>BZ8*$E8</f>
        <v>0</v>
      </c>
      <c r="CB8" s="83"/>
      <c r="CC8" s="83">
        <f>CB8*$E8</f>
        <v>0</v>
      </c>
      <c r="CD8" s="83"/>
      <c r="CE8" s="100">
        <f>CD8*$E8</f>
        <v>0</v>
      </c>
      <c r="CF8" s="83"/>
      <c r="CG8" s="83">
        <f>CF8*$E8</f>
        <v>0</v>
      </c>
      <c r="CH8" s="83"/>
      <c r="CI8" s="83">
        <f>CH8*$E8</f>
        <v>0</v>
      </c>
      <c r="CJ8" s="83"/>
      <c r="CK8" s="83">
        <f>CJ8*$E8</f>
        <v>0</v>
      </c>
      <c r="CL8" s="83"/>
      <c r="CM8" s="83">
        <f>CL8*$E8</f>
        <v>0</v>
      </c>
      <c r="CN8" s="83"/>
      <c r="CO8" s="83">
        <f>CN8*$E8</f>
        <v>0</v>
      </c>
      <c r="CP8" s="83"/>
      <c r="CQ8" s="83">
        <f>CP8*$E8</f>
        <v>0</v>
      </c>
      <c r="CR8" s="83"/>
      <c r="CS8" s="83">
        <f>CR8*$E8</f>
        <v>0</v>
      </c>
      <c r="CT8" s="83"/>
      <c r="CU8" s="83">
        <f>CT8*$E8</f>
        <v>0</v>
      </c>
      <c r="CV8" s="83"/>
      <c r="CW8" s="83">
        <f>CV8*$E8</f>
        <v>0</v>
      </c>
      <c r="CX8" s="83"/>
      <c r="CY8" s="83">
        <f>CX8*$E8</f>
        <v>0</v>
      </c>
      <c r="CZ8" s="83"/>
      <c r="DA8" s="86">
        <f>CZ8*$E8</f>
        <v>0</v>
      </c>
    </row>
    <row r="9" spans="2:105" ht="19.5" customHeight="1" x14ac:dyDescent="0.3">
      <c r="B9" s="106"/>
      <c r="C9" s="72" t="s">
        <v>65</v>
      </c>
      <c r="D9" s="43">
        <v>2</v>
      </c>
      <c r="E9" s="109"/>
      <c r="F9" s="84"/>
      <c r="G9" s="84"/>
      <c r="H9" s="84"/>
      <c r="I9" s="84"/>
      <c r="J9" s="84"/>
      <c r="K9" s="84"/>
      <c r="L9" s="84"/>
      <c r="M9" s="84"/>
      <c r="N9" s="84"/>
      <c r="O9" s="84"/>
      <c r="P9" s="84"/>
      <c r="Q9" s="84"/>
      <c r="R9" s="84"/>
      <c r="S9" s="84"/>
      <c r="T9" s="84"/>
      <c r="U9" s="101"/>
      <c r="V9" s="92"/>
      <c r="W9" s="92"/>
      <c r="X9" s="92"/>
      <c r="Y9" s="92"/>
      <c r="Z9" s="92"/>
      <c r="AA9" s="92"/>
      <c r="AB9" s="92"/>
      <c r="AC9" s="92"/>
      <c r="AD9" s="92"/>
      <c r="AE9" s="92"/>
      <c r="AF9" s="92"/>
      <c r="AG9" s="92"/>
      <c r="AH9" s="94"/>
      <c r="AI9" s="84"/>
      <c r="AJ9" s="84"/>
      <c r="AK9" s="84"/>
      <c r="AL9" s="84"/>
      <c r="AM9" s="84"/>
      <c r="AN9" s="84"/>
      <c r="AO9" s="84"/>
      <c r="AP9" s="84"/>
      <c r="AQ9" s="84"/>
      <c r="AR9" s="84"/>
      <c r="AS9" s="84"/>
      <c r="AT9" s="84"/>
      <c r="AU9" s="84"/>
      <c r="AV9" s="84"/>
      <c r="AW9" s="84"/>
      <c r="AX9" s="84"/>
      <c r="AY9" s="101"/>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101"/>
      <c r="CF9" s="84"/>
      <c r="CG9" s="84"/>
      <c r="CH9" s="84"/>
      <c r="CI9" s="84"/>
      <c r="CJ9" s="84"/>
      <c r="CK9" s="84"/>
      <c r="CL9" s="84"/>
      <c r="CM9" s="84"/>
      <c r="CN9" s="84"/>
      <c r="CO9" s="84"/>
      <c r="CP9" s="84"/>
      <c r="CQ9" s="84"/>
      <c r="CR9" s="84"/>
      <c r="CS9" s="84"/>
      <c r="CT9" s="84"/>
      <c r="CU9" s="84"/>
      <c r="CV9" s="84"/>
      <c r="CW9" s="84"/>
      <c r="CX9" s="84"/>
      <c r="CY9" s="84"/>
      <c r="CZ9" s="84"/>
      <c r="DA9" s="87"/>
    </row>
    <row r="10" spans="2:105" ht="19.5" customHeight="1" x14ac:dyDescent="0.3">
      <c r="B10" s="106"/>
      <c r="C10" s="72" t="s">
        <v>35</v>
      </c>
      <c r="D10" s="43">
        <v>1</v>
      </c>
      <c r="E10" s="109"/>
      <c r="F10" s="84"/>
      <c r="G10" s="84"/>
      <c r="H10" s="84"/>
      <c r="I10" s="84"/>
      <c r="J10" s="84"/>
      <c r="K10" s="84"/>
      <c r="L10" s="84"/>
      <c r="M10" s="84"/>
      <c r="N10" s="84"/>
      <c r="O10" s="84"/>
      <c r="P10" s="84"/>
      <c r="Q10" s="84"/>
      <c r="R10" s="84"/>
      <c r="S10" s="84"/>
      <c r="T10" s="84"/>
      <c r="U10" s="101"/>
      <c r="V10" s="92"/>
      <c r="W10" s="92"/>
      <c r="X10" s="92"/>
      <c r="Y10" s="92"/>
      <c r="Z10" s="92"/>
      <c r="AA10" s="92"/>
      <c r="AB10" s="92"/>
      <c r="AC10" s="92"/>
      <c r="AD10" s="92"/>
      <c r="AE10" s="92"/>
      <c r="AF10" s="92"/>
      <c r="AG10" s="92"/>
      <c r="AH10" s="94"/>
      <c r="AI10" s="84"/>
      <c r="AJ10" s="84"/>
      <c r="AK10" s="84"/>
      <c r="AL10" s="84"/>
      <c r="AM10" s="84"/>
      <c r="AN10" s="84"/>
      <c r="AO10" s="84"/>
      <c r="AP10" s="84"/>
      <c r="AQ10" s="84"/>
      <c r="AR10" s="84"/>
      <c r="AS10" s="84"/>
      <c r="AT10" s="84"/>
      <c r="AU10" s="84"/>
      <c r="AV10" s="84"/>
      <c r="AW10" s="84"/>
      <c r="AX10" s="84"/>
      <c r="AY10" s="101"/>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101"/>
      <c r="CF10" s="84"/>
      <c r="CG10" s="84"/>
      <c r="CH10" s="84"/>
      <c r="CI10" s="84"/>
      <c r="CJ10" s="84"/>
      <c r="CK10" s="84"/>
      <c r="CL10" s="84"/>
      <c r="CM10" s="84"/>
      <c r="CN10" s="84"/>
      <c r="CO10" s="84"/>
      <c r="CP10" s="84"/>
      <c r="CQ10" s="84"/>
      <c r="CR10" s="84"/>
      <c r="CS10" s="84"/>
      <c r="CT10" s="84"/>
      <c r="CU10" s="84"/>
      <c r="CV10" s="84"/>
      <c r="CW10" s="84"/>
      <c r="CX10" s="84"/>
      <c r="CY10" s="84"/>
      <c r="CZ10" s="84"/>
      <c r="DA10" s="87"/>
    </row>
    <row r="11" spans="2:105" ht="19.5" customHeight="1" x14ac:dyDescent="0.3">
      <c r="B11" s="107"/>
      <c r="C11" s="72" t="s">
        <v>66</v>
      </c>
      <c r="D11" s="43">
        <v>0</v>
      </c>
      <c r="E11" s="110"/>
      <c r="F11" s="85"/>
      <c r="G11" s="85"/>
      <c r="H11" s="85"/>
      <c r="I11" s="85"/>
      <c r="J11" s="85"/>
      <c r="K11" s="85"/>
      <c r="L11" s="85"/>
      <c r="M11" s="85"/>
      <c r="N11" s="85"/>
      <c r="O11" s="85"/>
      <c r="P11" s="85"/>
      <c r="Q11" s="85"/>
      <c r="R11" s="85"/>
      <c r="S11" s="85"/>
      <c r="T11" s="85"/>
      <c r="U11" s="102"/>
      <c r="V11" s="92"/>
      <c r="W11" s="92"/>
      <c r="X11" s="92"/>
      <c r="Y11" s="92"/>
      <c r="Z11" s="92"/>
      <c r="AA11" s="92"/>
      <c r="AB11" s="92"/>
      <c r="AC11" s="92"/>
      <c r="AD11" s="92"/>
      <c r="AE11" s="92"/>
      <c r="AF11" s="92"/>
      <c r="AG11" s="92"/>
      <c r="AH11" s="95"/>
      <c r="AI11" s="85"/>
      <c r="AJ11" s="85"/>
      <c r="AK11" s="85"/>
      <c r="AL11" s="85"/>
      <c r="AM11" s="85"/>
      <c r="AN11" s="85"/>
      <c r="AO11" s="85"/>
      <c r="AP11" s="85"/>
      <c r="AQ11" s="85"/>
      <c r="AR11" s="85"/>
      <c r="AS11" s="85"/>
      <c r="AT11" s="85"/>
      <c r="AU11" s="85"/>
      <c r="AV11" s="85"/>
      <c r="AW11" s="85"/>
      <c r="AX11" s="85"/>
      <c r="AY11" s="102"/>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102"/>
      <c r="CF11" s="85"/>
      <c r="CG11" s="85"/>
      <c r="CH11" s="85"/>
      <c r="CI11" s="85"/>
      <c r="CJ11" s="85"/>
      <c r="CK11" s="85"/>
      <c r="CL11" s="85"/>
      <c r="CM11" s="85"/>
      <c r="CN11" s="85"/>
      <c r="CO11" s="85"/>
      <c r="CP11" s="85"/>
      <c r="CQ11" s="85"/>
      <c r="CR11" s="85"/>
      <c r="CS11" s="85"/>
      <c r="CT11" s="85"/>
      <c r="CU11" s="85"/>
      <c r="CV11" s="85"/>
      <c r="CW11" s="85"/>
      <c r="CX11" s="85"/>
      <c r="CY11" s="85"/>
      <c r="CZ11" s="85"/>
      <c r="DA11" s="88"/>
    </row>
    <row r="12" spans="2:105" ht="19.5" customHeight="1" x14ac:dyDescent="0.3">
      <c r="B12" s="111" t="s">
        <v>1</v>
      </c>
      <c r="C12" s="73" t="s">
        <v>69</v>
      </c>
      <c r="D12" s="44">
        <v>3</v>
      </c>
      <c r="E12" s="108">
        <v>15</v>
      </c>
      <c r="F12" s="83">
        <v>2</v>
      </c>
      <c r="G12" s="83">
        <f>F12*$E12</f>
        <v>30</v>
      </c>
      <c r="H12" s="83">
        <v>0</v>
      </c>
      <c r="I12" s="83">
        <f>H12*$E12</f>
        <v>0</v>
      </c>
      <c r="J12" s="83">
        <v>2</v>
      </c>
      <c r="K12" s="83">
        <f>J12*$E12</f>
        <v>30</v>
      </c>
      <c r="L12" s="83">
        <v>2</v>
      </c>
      <c r="M12" s="83">
        <f>L12*$E12</f>
        <v>30</v>
      </c>
      <c r="N12" s="83">
        <v>1</v>
      </c>
      <c r="O12" s="83">
        <f>N12*$E12</f>
        <v>15</v>
      </c>
      <c r="P12" s="83">
        <v>2</v>
      </c>
      <c r="Q12" s="83">
        <f>P12*$E12</f>
        <v>30</v>
      </c>
      <c r="R12" s="83">
        <v>0</v>
      </c>
      <c r="S12" s="83">
        <f>R12*$E12</f>
        <v>0</v>
      </c>
      <c r="T12" s="83">
        <v>1</v>
      </c>
      <c r="U12" s="100">
        <f>T12*$E12</f>
        <v>15</v>
      </c>
      <c r="V12" s="91">
        <v>0</v>
      </c>
      <c r="W12" s="91">
        <f>V12*$E12</f>
        <v>0</v>
      </c>
      <c r="X12" s="91">
        <v>1</v>
      </c>
      <c r="Y12" s="91">
        <f>X12*$E12</f>
        <v>15</v>
      </c>
      <c r="Z12" s="91"/>
      <c r="AA12" s="91">
        <f>Z12*$E12</f>
        <v>0</v>
      </c>
      <c r="AB12" s="91"/>
      <c r="AC12" s="91">
        <f>AB12*$E12</f>
        <v>0</v>
      </c>
      <c r="AD12" s="91"/>
      <c r="AE12" s="91">
        <f>AD12*$E12</f>
        <v>0</v>
      </c>
      <c r="AF12" s="91"/>
      <c r="AG12" s="91">
        <f t="shared" ref="AG12" si="0">AF12*$E12</f>
        <v>0</v>
      </c>
      <c r="AH12" s="93"/>
      <c r="AI12" s="83">
        <f t="shared" ref="AI12" si="1">AH12*$E12</f>
        <v>0</v>
      </c>
      <c r="AJ12" s="83"/>
      <c r="AK12" s="83">
        <f>AJ12*$E12</f>
        <v>0</v>
      </c>
      <c r="AL12" s="83"/>
      <c r="AM12" s="83">
        <f>AL12*$E12</f>
        <v>0</v>
      </c>
      <c r="AN12" s="83"/>
      <c r="AO12" s="83">
        <f>AN12*$E12</f>
        <v>0</v>
      </c>
      <c r="AP12" s="83"/>
      <c r="AQ12" s="83">
        <f>AP12*$E12</f>
        <v>0</v>
      </c>
      <c r="AR12" s="83"/>
      <c r="AS12" s="83">
        <f>AR12*$E12</f>
        <v>0</v>
      </c>
      <c r="AT12" s="83"/>
      <c r="AU12" s="83">
        <f>AT12*$E12</f>
        <v>0</v>
      </c>
      <c r="AV12" s="83"/>
      <c r="AW12" s="83">
        <f>AV12*$E12</f>
        <v>0</v>
      </c>
      <c r="AX12" s="83"/>
      <c r="AY12" s="100">
        <f>AX12*$E12</f>
        <v>0</v>
      </c>
      <c r="AZ12" s="91"/>
      <c r="BA12" s="91">
        <f>AZ12*$E12</f>
        <v>0</v>
      </c>
      <c r="BB12" s="91"/>
      <c r="BC12" s="91">
        <f>BB12*$E12</f>
        <v>0</v>
      </c>
      <c r="BD12" s="91"/>
      <c r="BE12" s="91">
        <f>BD12*$E12</f>
        <v>0</v>
      </c>
      <c r="BF12" s="91"/>
      <c r="BG12" s="91">
        <f>BF12*$E12</f>
        <v>0</v>
      </c>
      <c r="BH12" s="91"/>
      <c r="BI12" s="91">
        <f>BH12*$E12</f>
        <v>0</v>
      </c>
      <c r="BJ12" s="91"/>
      <c r="BK12" s="91">
        <f>BJ12*$E12</f>
        <v>0</v>
      </c>
      <c r="BL12" s="91"/>
      <c r="BM12" s="91">
        <f>BL12*$E12</f>
        <v>0</v>
      </c>
      <c r="BN12" s="91"/>
      <c r="BO12" s="91">
        <f>BN12*$E12</f>
        <v>0</v>
      </c>
      <c r="BP12" s="91"/>
      <c r="BQ12" s="91">
        <f>BP12*$E12</f>
        <v>0</v>
      </c>
      <c r="BR12" s="91"/>
      <c r="BS12" s="91">
        <f>BR12*$E12</f>
        <v>0</v>
      </c>
      <c r="BT12" s="91"/>
      <c r="BU12" s="91">
        <f>BT12*$E12</f>
        <v>0</v>
      </c>
      <c r="BV12" s="91"/>
      <c r="BW12" s="91">
        <f>BV12*$E12</f>
        <v>0</v>
      </c>
      <c r="BX12" s="91"/>
      <c r="BY12" s="91">
        <f>BX12*$E12</f>
        <v>0</v>
      </c>
      <c r="BZ12" s="91"/>
      <c r="CA12" s="91">
        <f>BZ12*$E12</f>
        <v>0</v>
      </c>
      <c r="CB12" s="91"/>
      <c r="CC12" s="91">
        <f>CB12*$E12</f>
        <v>0</v>
      </c>
      <c r="CD12" s="91"/>
      <c r="CE12" s="91">
        <f>CD12*$E12</f>
        <v>0</v>
      </c>
      <c r="CF12" s="93"/>
      <c r="CG12" s="83">
        <f>CF12*$E12</f>
        <v>0</v>
      </c>
      <c r="CH12" s="83"/>
      <c r="CI12" s="83">
        <f>CH12*$E12</f>
        <v>0</v>
      </c>
      <c r="CJ12" s="83"/>
      <c r="CK12" s="83">
        <f>CJ12*$E12</f>
        <v>0</v>
      </c>
      <c r="CL12" s="83"/>
      <c r="CM12" s="83">
        <f>CL12*$E12</f>
        <v>0</v>
      </c>
      <c r="CN12" s="83"/>
      <c r="CO12" s="83">
        <f>CN12*$E12</f>
        <v>0</v>
      </c>
      <c r="CP12" s="83"/>
      <c r="CQ12" s="83">
        <f>CP12*$E12</f>
        <v>0</v>
      </c>
      <c r="CR12" s="83"/>
      <c r="CS12" s="83">
        <f>CR12*$E12</f>
        <v>0</v>
      </c>
      <c r="CT12" s="83"/>
      <c r="CU12" s="83">
        <f>CT12*$E12</f>
        <v>0</v>
      </c>
      <c r="CV12" s="83"/>
      <c r="CW12" s="83">
        <f>CV12*$E12</f>
        <v>0</v>
      </c>
      <c r="CX12" s="83"/>
      <c r="CY12" s="83">
        <f>CX12*$E12</f>
        <v>0</v>
      </c>
      <c r="CZ12" s="83"/>
      <c r="DA12" s="86">
        <f>CZ12*$E12</f>
        <v>0</v>
      </c>
    </row>
    <row r="13" spans="2:105" ht="19.5" customHeight="1" x14ac:dyDescent="0.3">
      <c r="B13" s="112"/>
      <c r="C13" s="73" t="s">
        <v>65</v>
      </c>
      <c r="D13" s="44">
        <v>2</v>
      </c>
      <c r="E13" s="109"/>
      <c r="F13" s="84"/>
      <c r="G13" s="84"/>
      <c r="H13" s="84"/>
      <c r="I13" s="84"/>
      <c r="J13" s="84"/>
      <c r="K13" s="84"/>
      <c r="L13" s="84"/>
      <c r="M13" s="84"/>
      <c r="N13" s="84"/>
      <c r="O13" s="84"/>
      <c r="P13" s="84"/>
      <c r="Q13" s="84"/>
      <c r="R13" s="84"/>
      <c r="S13" s="84"/>
      <c r="T13" s="84"/>
      <c r="U13" s="101"/>
      <c r="V13" s="92"/>
      <c r="W13" s="92"/>
      <c r="X13" s="92"/>
      <c r="Y13" s="92"/>
      <c r="Z13" s="92"/>
      <c r="AA13" s="92"/>
      <c r="AB13" s="92"/>
      <c r="AC13" s="92"/>
      <c r="AD13" s="92"/>
      <c r="AE13" s="92"/>
      <c r="AF13" s="92"/>
      <c r="AG13" s="92"/>
      <c r="AH13" s="94"/>
      <c r="AI13" s="84"/>
      <c r="AJ13" s="84"/>
      <c r="AK13" s="84"/>
      <c r="AL13" s="84"/>
      <c r="AM13" s="84"/>
      <c r="AN13" s="84"/>
      <c r="AO13" s="84"/>
      <c r="AP13" s="84"/>
      <c r="AQ13" s="84"/>
      <c r="AR13" s="84"/>
      <c r="AS13" s="84"/>
      <c r="AT13" s="84"/>
      <c r="AU13" s="84"/>
      <c r="AV13" s="84"/>
      <c r="AW13" s="84"/>
      <c r="AX13" s="84"/>
      <c r="AY13" s="101"/>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4"/>
      <c r="CG13" s="84"/>
      <c r="CH13" s="84"/>
      <c r="CI13" s="84"/>
      <c r="CJ13" s="84"/>
      <c r="CK13" s="84"/>
      <c r="CL13" s="84"/>
      <c r="CM13" s="84"/>
      <c r="CN13" s="84"/>
      <c r="CO13" s="84"/>
      <c r="CP13" s="84"/>
      <c r="CQ13" s="84"/>
      <c r="CR13" s="84"/>
      <c r="CS13" s="84"/>
      <c r="CT13" s="84"/>
      <c r="CU13" s="84"/>
      <c r="CV13" s="84"/>
      <c r="CW13" s="84"/>
      <c r="CX13" s="84"/>
      <c r="CY13" s="84"/>
      <c r="CZ13" s="84"/>
      <c r="DA13" s="87"/>
    </row>
    <row r="14" spans="2:105" ht="19.5" customHeight="1" x14ac:dyDescent="0.3">
      <c r="B14" s="112"/>
      <c r="C14" s="73" t="s">
        <v>35</v>
      </c>
      <c r="D14" s="44">
        <v>1</v>
      </c>
      <c r="E14" s="109"/>
      <c r="F14" s="84"/>
      <c r="G14" s="84"/>
      <c r="H14" s="84"/>
      <c r="I14" s="84"/>
      <c r="J14" s="84"/>
      <c r="K14" s="84"/>
      <c r="L14" s="84"/>
      <c r="M14" s="84"/>
      <c r="N14" s="84"/>
      <c r="O14" s="84"/>
      <c r="P14" s="84"/>
      <c r="Q14" s="84"/>
      <c r="R14" s="84"/>
      <c r="S14" s="84"/>
      <c r="T14" s="84"/>
      <c r="U14" s="101"/>
      <c r="V14" s="92"/>
      <c r="W14" s="92"/>
      <c r="X14" s="92"/>
      <c r="Y14" s="92"/>
      <c r="Z14" s="92"/>
      <c r="AA14" s="92"/>
      <c r="AB14" s="92"/>
      <c r="AC14" s="92"/>
      <c r="AD14" s="92"/>
      <c r="AE14" s="92"/>
      <c r="AF14" s="92"/>
      <c r="AG14" s="92"/>
      <c r="AH14" s="94"/>
      <c r="AI14" s="84"/>
      <c r="AJ14" s="84"/>
      <c r="AK14" s="84"/>
      <c r="AL14" s="84"/>
      <c r="AM14" s="84"/>
      <c r="AN14" s="84"/>
      <c r="AO14" s="84"/>
      <c r="AP14" s="84"/>
      <c r="AQ14" s="84"/>
      <c r="AR14" s="84"/>
      <c r="AS14" s="84"/>
      <c r="AT14" s="84"/>
      <c r="AU14" s="84"/>
      <c r="AV14" s="84"/>
      <c r="AW14" s="84"/>
      <c r="AX14" s="84"/>
      <c r="AY14" s="101"/>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4"/>
      <c r="CG14" s="84"/>
      <c r="CH14" s="84"/>
      <c r="CI14" s="84"/>
      <c r="CJ14" s="84"/>
      <c r="CK14" s="84"/>
      <c r="CL14" s="84"/>
      <c r="CM14" s="84"/>
      <c r="CN14" s="84"/>
      <c r="CO14" s="84"/>
      <c r="CP14" s="84"/>
      <c r="CQ14" s="84"/>
      <c r="CR14" s="84"/>
      <c r="CS14" s="84"/>
      <c r="CT14" s="84"/>
      <c r="CU14" s="84"/>
      <c r="CV14" s="84"/>
      <c r="CW14" s="84"/>
      <c r="CX14" s="84"/>
      <c r="CY14" s="84"/>
      <c r="CZ14" s="84"/>
      <c r="DA14" s="87"/>
    </row>
    <row r="15" spans="2:105" ht="19.5" customHeight="1" x14ac:dyDescent="0.3">
      <c r="B15" s="113"/>
      <c r="C15" s="73" t="s">
        <v>66</v>
      </c>
      <c r="D15" s="44">
        <v>0</v>
      </c>
      <c r="E15" s="110"/>
      <c r="F15" s="85"/>
      <c r="G15" s="85"/>
      <c r="H15" s="85"/>
      <c r="I15" s="85"/>
      <c r="J15" s="85"/>
      <c r="K15" s="85"/>
      <c r="L15" s="85"/>
      <c r="M15" s="85"/>
      <c r="N15" s="85"/>
      <c r="O15" s="85"/>
      <c r="P15" s="85"/>
      <c r="Q15" s="85"/>
      <c r="R15" s="85"/>
      <c r="S15" s="85"/>
      <c r="T15" s="85"/>
      <c r="U15" s="102"/>
      <c r="V15" s="92"/>
      <c r="W15" s="92"/>
      <c r="X15" s="92"/>
      <c r="Y15" s="92"/>
      <c r="Z15" s="92"/>
      <c r="AA15" s="92"/>
      <c r="AB15" s="92"/>
      <c r="AC15" s="92"/>
      <c r="AD15" s="92"/>
      <c r="AE15" s="92"/>
      <c r="AF15" s="92"/>
      <c r="AG15" s="92"/>
      <c r="AH15" s="95"/>
      <c r="AI15" s="85"/>
      <c r="AJ15" s="85"/>
      <c r="AK15" s="85"/>
      <c r="AL15" s="85"/>
      <c r="AM15" s="85"/>
      <c r="AN15" s="85"/>
      <c r="AO15" s="85"/>
      <c r="AP15" s="85"/>
      <c r="AQ15" s="85"/>
      <c r="AR15" s="85"/>
      <c r="AS15" s="85"/>
      <c r="AT15" s="85"/>
      <c r="AU15" s="85"/>
      <c r="AV15" s="85"/>
      <c r="AW15" s="85"/>
      <c r="AX15" s="85"/>
      <c r="AY15" s="10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5"/>
      <c r="CG15" s="85"/>
      <c r="CH15" s="85"/>
      <c r="CI15" s="85"/>
      <c r="CJ15" s="85"/>
      <c r="CK15" s="85"/>
      <c r="CL15" s="85"/>
      <c r="CM15" s="85"/>
      <c r="CN15" s="85"/>
      <c r="CO15" s="85"/>
      <c r="CP15" s="85"/>
      <c r="CQ15" s="85"/>
      <c r="CR15" s="85"/>
      <c r="CS15" s="85"/>
      <c r="CT15" s="85"/>
      <c r="CU15" s="85"/>
      <c r="CV15" s="85"/>
      <c r="CW15" s="85"/>
      <c r="CX15" s="85"/>
      <c r="CY15" s="85"/>
      <c r="CZ15" s="85"/>
      <c r="DA15" s="88"/>
    </row>
    <row r="16" spans="2:105" ht="19.5" customHeight="1" x14ac:dyDescent="0.3">
      <c r="B16" s="114" t="s">
        <v>2</v>
      </c>
      <c r="C16" s="72" t="s">
        <v>70</v>
      </c>
      <c r="D16" s="45">
        <v>3</v>
      </c>
      <c r="E16" s="117">
        <v>10</v>
      </c>
      <c r="F16" s="83">
        <v>1</v>
      </c>
      <c r="G16" s="83">
        <f>F16*$E16</f>
        <v>10</v>
      </c>
      <c r="H16" s="83">
        <v>0</v>
      </c>
      <c r="I16" s="83">
        <f>H16*$E16</f>
        <v>0</v>
      </c>
      <c r="J16" s="83">
        <v>2</v>
      </c>
      <c r="K16" s="83">
        <f>J16*$E16</f>
        <v>20</v>
      </c>
      <c r="L16" s="83">
        <v>1</v>
      </c>
      <c r="M16" s="83">
        <f>L16*$E16</f>
        <v>10</v>
      </c>
      <c r="N16" s="83">
        <v>1</v>
      </c>
      <c r="O16" s="83">
        <f>N16*$E16</f>
        <v>10</v>
      </c>
      <c r="P16" s="83">
        <v>2</v>
      </c>
      <c r="Q16" s="83">
        <f>P16*$E16</f>
        <v>20</v>
      </c>
      <c r="R16" s="83">
        <v>0</v>
      </c>
      <c r="S16" s="83">
        <f>R16*$E16</f>
        <v>0</v>
      </c>
      <c r="T16" s="83">
        <v>2</v>
      </c>
      <c r="U16" s="100">
        <f>T16*$E16</f>
        <v>20</v>
      </c>
      <c r="V16" s="91">
        <v>1</v>
      </c>
      <c r="W16" s="91">
        <f>V16*$E16</f>
        <v>10</v>
      </c>
      <c r="X16" s="91">
        <v>2</v>
      </c>
      <c r="Y16" s="91">
        <f>X16*$E16</f>
        <v>20</v>
      </c>
      <c r="Z16" s="91"/>
      <c r="AA16" s="91">
        <f>Z16*$E16</f>
        <v>0</v>
      </c>
      <c r="AB16" s="91"/>
      <c r="AC16" s="91">
        <f>AB16*$E16</f>
        <v>0</v>
      </c>
      <c r="AD16" s="91"/>
      <c r="AE16" s="91">
        <f>AD16*$E16</f>
        <v>0</v>
      </c>
      <c r="AF16" s="91"/>
      <c r="AG16" s="91">
        <f t="shared" ref="AG16" si="2">AF16*$E16</f>
        <v>0</v>
      </c>
      <c r="AH16" s="93"/>
      <c r="AI16" s="83">
        <f t="shared" ref="AI16" si="3">AH16*$E16</f>
        <v>0</v>
      </c>
      <c r="AJ16" s="83"/>
      <c r="AK16" s="83">
        <f>AJ16*$E16</f>
        <v>0</v>
      </c>
      <c r="AL16" s="83"/>
      <c r="AM16" s="83">
        <f>AL16*$E16</f>
        <v>0</v>
      </c>
      <c r="AN16" s="83"/>
      <c r="AO16" s="83">
        <f>AN16*$E16</f>
        <v>0</v>
      </c>
      <c r="AP16" s="83"/>
      <c r="AQ16" s="83">
        <f>AP16*$E16</f>
        <v>0</v>
      </c>
      <c r="AR16" s="83"/>
      <c r="AS16" s="83">
        <f>AR16*$E16</f>
        <v>0</v>
      </c>
      <c r="AT16" s="83"/>
      <c r="AU16" s="83">
        <f>AT16*$E16</f>
        <v>0</v>
      </c>
      <c r="AV16" s="83"/>
      <c r="AW16" s="83">
        <f>AV16*$E16</f>
        <v>0</v>
      </c>
      <c r="AX16" s="83"/>
      <c r="AY16" s="100">
        <f>AX16*$E16</f>
        <v>0</v>
      </c>
      <c r="AZ16" s="91"/>
      <c r="BA16" s="91">
        <f>AZ16*$E16</f>
        <v>0</v>
      </c>
      <c r="BB16" s="91"/>
      <c r="BC16" s="91">
        <f>BB16*$E16</f>
        <v>0</v>
      </c>
      <c r="BD16" s="91"/>
      <c r="BE16" s="91">
        <f>BD16*$E16</f>
        <v>0</v>
      </c>
      <c r="BF16" s="91"/>
      <c r="BG16" s="91">
        <f>BF16*$E16</f>
        <v>0</v>
      </c>
      <c r="BH16" s="91"/>
      <c r="BI16" s="91">
        <f>BH16*$E16</f>
        <v>0</v>
      </c>
      <c r="BJ16" s="91"/>
      <c r="BK16" s="91">
        <f>BJ16*$E16</f>
        <v>0</v>
      </c>
      <c r="BL16" s="91"/>
      <c r="BM16" s="91">
        <f>BL16*$E16</f>
        <v>0</v>
      </c>
      <c r="BN16" s="91"/>
      <c r="BO16" s="91">
        <f>BN16*$E16</f>
        <v>0</v>
      </c>
      <c r="BP16" s="91"/>
      <c r="BQ16" s="91">
        <f>BP16*$E16</f>
        <v>0</v>
      </c>
      <c r="BR16" s="91"/>
      <c r="BS16" s="91">
        <f>BR16*$E16</f>
        <v>0</v>
      </c>
      <c r="BT16" s="91"/>
      <c r="BU16" s="91">
        <f>BT16*$E16</f>
        <v>0</v>
      </c>
      <c r="BV16" s="91"/>
      <c r="BW16" s="91">
        <f>BV16*$E16</f>
        <v>0</v>
      </c>
      <c r="BX16" s="91"/>
      <c r="BY16" s="91">
        <f>BX16*$E16</f>
        <v>0</v>
      </c>
      <c r="BZ16" s="91"/>
      <c r="CA16" s="91">
        <f>BZ16*$E16</f>
        <v>0</v>
      </c>
      <c r="CB16" s="91"/>
      <c r="CC16" s="91">
        <f>CB16*$E16</f>
        <v>0</v>
      </c>
      <c r="CD16" s="91"/>
      <c r="CE16" s="91">
        <f>CD16*$E16</f>
        <v>0</v>
      </c>
      <c r="CF16" s="93"/>
      <c r="CG16" s="83">
        <f>CF16*$E16</f>
        <v>0</v>
      </c>
      <c r="CH16" s="83"/>
      <c r="CI16" s="83">
        <f>CH16*$E16</f>
        <v>0</v>
      </c>
      <c r="CJ16" s="83"/>
      <c r="CK16" s="83">
        <f>CJ16*$E16</f>
        <v>0</v>
      </c>
      <c r="CL16" s="83"/>
      <c r="CM16" s="83">
        <f>CL16*$E16</f>
        <v>0</v>
      </c>
      <c r="CN16" s="83"/>
      <c r="CO16" s="83">
        <f>CN16*$E16</f>
        <v>0</v>
      </c>
      <c r="CP16" s="83"/>
      <c r="CQ16" s="83">
        <f>CP16*$E16</f>
        <v>0</v>
      </c>
      <c r="CR16" s="83"/>
      <c r="CS16" s="83">
        <f>CR16*$E16</f>
        <v>0</v>
      </c>
      <c r="CT16" s="83"/>
      <c r="CU16" s="83">
        <f>CT16*$E16</f>
        <v>0</v>
      </c>
      <c r="CV16" s="83"/>
      <c r="CW16" s="83">
        <f>CV16*$E16</f>
        <v>0</v>
      </c>
      <c r="CX16" s="83"/>
      <c r="CY16" s="83">
        <f>CX16*$E16</f>
        <v>0</v>
      </c>
      <c r="CZ16" s="83"/>
      <c r="DA16" s="86">
        <f>CZ16*$E16</f>
        <v>0</v>
      </c>
    </row>
    <row r="17" spans="2:105" ht="19.5" customHeight="1" x14ac:dyDescent="0.3">
      <c r="B17" s="115"/>
      <c r="C17" s="72" t="s">
        <v>67</v>
      </c>
      <c r="D17" s="45">
        <v>2</v>
      </c>
      <c r="E17" s="117"/>
      <c r="F17" s="84"/>
      <c r="G17" s="84"/>
      <c r="H17" s="84"/>
      <c r="I17" s="84"/>
      <c r="J17" s="84"/>
      <c r="K17" s="84"/>
      <c r="L17" s="84"/>
      <c r="M17" s="84"/>
      <c r="N17" s="84"/>
      <c r="O17" s="84"/>
      <c r="P17" s="84"/>
      <c r="Q17" s="84"/>
      <c r="R17" s="84"/>
      <c r="S17" s="84"/>
      <c r="T17" s="84"/>
      <c r="U17" s="101"/>
      <c r="V17" s="92"/>
      <c r="W17" s="92"/>
      <c r="X17" s="92"/>
      <c r="Y17" s="92"/>
      <c r="Z17" s="92"/>
      <c r="AA17" s="92"/>
      <c r="AB17" s="92"/>
      <c r="AC17" s="92"/>
      <c r="AD17" s="92"/>
      <c r="AE17" s="92"/>
      <c r="AF17" s="92"/>
      <c r="AG17" s="92"/>
      <c r="AH17" s="94"/>
      <c r="AI17" s="84"/>
      <c r="AJ17" s="84"/>
      <c r="AK17" s="84"/>
      <c r="AL17" s="84"/>
      <c r="AM17" s="84"/>
      <c r="AN17" s="84"/>
      <c r="AO17" s="84"/>
      <c r="AP17" s="84"/>
      <c r="AQ17" s="84"/>
      <c r="AR17" s="84"/>
      <c r="AS17" s="84"/>
      <c r="AT17" s="84"/>
      <c r="AU17" s="84"/>
      <c r="AV17" s="84"/>
      <c r="AW17" s="84"/>
      <c r="AX17" s="84"/>
      <c r="AY17" s="101"/>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4"/>
      <c r="CG17" s="84"/>
      <c r="CH17" s="84"/>
      <c r="CI17" s="84"/>
      <c r="CJ17" s="84"/>
      <c r="CK17" s="84"/>
      <c r="CL17" s="84"/>
      <c r="CM17" s="84"/>
      <c r="CN17" s="84"/>
      <c r="CO17" s="84"/>
      <c r="CP17" s="84"/>
      <c r="CQ17" s="84"/>
      <c r="CR17" s="84"/>
      <c r="CS17" s="84"/>
      <c r="CT17" s="84"/>
      <c r="CU17" s="84"/>
      <c r="CV17" s="84"/>
      <c r="CW17" s="84"/>
      <c r="CX17" s="84"/>
      <c r="CY17" s="84"/>
      <c r="CZ17" s="84"/>
      <c r="DA17" s="87"/>
    </row>
    <row r="18" spans="2:105" ht="19.5" customHeight="1" x14ac:dyDescent="0.3">
      <c r="B18" s="115"/>
      <c r="C18" s="72" t="s">
        <v>68</v>
      </c>
      <c r="D18" s="45">
        <v>1</v>
      </c>
      <c r="E18" s="117"/>
      <c r="F18" s="84"/>
      <c r="G18" s="84"/>
      <c r="H18" s="84"/>
      <c r="I18" s="84"/>
      <c r="J18" s="84"/>
      <c r="K18" s="84"/>
      <c r="L18" s="84"/>
      <c r="M18" s="84"/>
      <c r="N18" s="84"/>
      <c r="O18" s="84"/>
      <c r="P18" s="84"/>
      <c r="Q18" s="84"/>
      <c r="R18" s="84"/>
      <c r="S18" s="84"/>
      <c r="T18" s="84"/>
      <c r="U18" s="101"/>
      <c r="V18" s="92"/>
      <c r="W18" s="92"/>
      <c r="X18" s="92"/>
      <c r="Y18" s="92"/>
      <c r="Z18" s="92"/>
      <c r="AA18" s="92"/>
      <c r="AB18" s="92"/>
      <c r="AC18" s="92"/>
      <c r="AD18" s="92"/>
      <c r="AE18" s="92"/>
      <c r="AF18" s="92"/>
      <c r="AG18" s="92"/>
      <c r="AH18" s="94"/>
      <c r="AI18" s="84"/>
      <c r="AJ18" s="84"/>
      <c r="AK18" s="84"/>
      <c r="AL18" s="84"/>
      <c r="AM18" s="84"/>
      <c r="AN18" s="84"/>
      <c r="AO18" s="84"/>
      <c r="AP18" s="84"/>
      <c r="AQ18" s="84"/>
      <c r="AR18" s="84"/>
      <c r="AS18" s="84"/>
      <c r="AT18" s="84"/>
      <c r="AU18" s="84"/>
      <c r="AV18" s="84"/>
      <c r="AW18" s="84"/>
      <c r="AX18" s="84"/>
      <c r="AY18" s="101"/>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4"/>
      <c r="CG18" s="84"/>
      <c r="CH18" s="84"/>
      <c r="CI18" s="84"/>
      <c r="CJ18" s="84"/>
      <c r="CK18" s="84"/>
      <c r="CL18" s="84"/>
      <c r="CM18" s="84"/>
      <c r="CN18" s="84"/>
      <c r="CO18" s="84"/>
      <c r="CP18" s="84"/>
      <c r="CQ18" s="84"/>
      <c r="CR18" s="84"/>
      <c r="CS18" s="84"/>
      <c r="CT18" s="84"/>
      <c r="CU18" s="84"/>
      <c r="CV18" s="84"/>
      <c r="CW18" s="84"/>
      <c r="CX18" s="84"/>
      <c r="CY18" s="84"/>
      <c r="CZ18" s="84"/>
      <c r="DA18" s="87"/>
    </row>
    <row r="19" spans="2:105" ht="19.5" customHeight="1" x14ac:dyDescent="0.3">
      <c r="B19" s="116"/>
      <c r="C19" s="72" t="s">
        <v>71</v>
      </c>
      <c r="D19" s="45">
        <v>0</v>
      </c>
      <c r="E19" s="117"/>
      <c r="F19" s="85"/>
      <c r="G19" s="85"/>
      <c r="H19" s="85"/>
      <c r="I19" s="85"/>
      <c r="J19" s="85"/>
      <c r="K19" s="85"/>
      <c r="L19" s="85"/>
      <c r="M19" s="85"/>
      <c r="N19" s="85"/>
      <c r="O19" s="85"/>
      <c r="P19" s="85"/>
      <c r="Q19" s="85"/>
      <c r="R19" s="85"/>
      <c r="S19" s="85"/>
      <c r="T19" s="85"/>
      <c r="U19" s="102"/>
      <c r="V19" s="92"/>
      <c r="W19" s="92"/>
      <c r="X19" s="92"/>
      <c r="Y19" s="92"/>
      <c r="Z19" s="92"/>
      <c r="AA19" s="92"/>
      <c r="AB19" s="92"/>
      <c r="AC19" s="92"/>
      <c r="AD19" s="92"/>
      <c r="AE19" s="92"/>
      <c r="AF19" s="92"/>
      <c r="AG19" s="92"/>
      <c r="AH19" s="95"/>
      <c r="AI19" s="85"/>
      <c r="AJ19" s="85"/>
      <c r="AK19" s="85"/>
      <c r="AL19" s="85"/>
      <c r="AM19" s="85"/>
      <c r="AN19" s="85"/>
      <c r="AO19" s="85"/>
      <c r="AP19" s="85"/>
      <c r="AQ19" s="85"/>
      <c r="AR19" s="85"/>
      <c r="AS19" s="85"/>
      <c r="AT19" s="85"/>
      <c r="AU19" s="85"/>
      <c r="AV19" s="85"/>
      <c r="AW19" s="85"/>
      <c r="AX19" s="85"/>
      <c r="AY19" s="10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5"/>
      <c r="CG19" s="85"/>
      <c r="CH19" s="85"/>
      <c r="CI19" s="85"/>
      <c r="CJ19" s="85"/>
      <c r="CK19" s="85"/>
      <c r="CL19" s="85"/>
      <c r="CM19" s="85"/>
      <c r="CN19" s="85"/>
      <c r="CO19" s="85"/>
      <c r="CP19" s="85"/>
      <c r="CQ19" s="85"/>
      <c r="CR19" s="85"/>
      <c r="CS19" s="85"/>
      <c r="CT19" s="85"/>
      <c r="CU19" s="85"/>
      <c r="CV19" s="85"/>
      <c r="CW19" s="85"/>
      <c r="CX19" s="85"/>
      <c r="CY19" s="85"/>
      <c r="CZ19" s="85"/>
      <c r="DA19" s="88"/>
    </row>
    <row r="20" spans="2:105" ht="19.5" customHeight="1" x14ac:dyDescent="0.3">
      <c r="B20" s="111" t="s">
        <v>98</v>
      </c>
      <c r="C20" s="73" t="s">
        <v>69</v>
      </c>
      <c r="D20" s="44">
        <v>3</v>
      </c>
      <c r="E20" s="117">
        <v>15</v>
      </c>
      <c r="F20" s="83">
        <v>2</v>
      </c>
      <c r="G20" s="83">
        <f>F20*$E20</f>
        <v>30</v>
      </c>
      <c r="H20" s="83">
        <v>0</v>
      </c>
      <c r="I20" s="83">
        <f>H20*$E20</f>
        <v>0</v>
      </c>
      <c r="J20" s="83">
        <v>1</v>
      </c>
      <c r="K20" s="83">
        <f>J20*$E20</f>
        <v>15</v>
      </c>
      <c r="L20" s="83">
        <v>1</v>
      </c>
      <c r="M20" s="83">
        <f>L20*$E20</f>
        <v>15</v>
      </c>
      <c r="N20" s="83">
        <v>1</v>
      </c>
      <c r="O20" s="83">
        <f>N20*$E20</f>
        <v>15</v>
      </c>
      <c r="P20" s="83">
        <v>2</v>
      </c>
      <c r="Q20" s="83">
        <f>P20*$E20</f>
        <v>30</v>
      </c>
      <c r="R20" s="83">
        <v>0</v>
      </c>
      <c r="S20" s="83">
        <f>R20*$E20</f>
        <v>0</v>
      </c>
      <c r="T20" s="83">
        <v>1</v>
      </c>
      <c r="U20" s="100">
        <f>T20*$E20</f>
        <v>15</v>
      </c>
      <c r="V20" s="91">
        <v>1</v>
      </c>
      <c r="W20" s="91">
        <f>V20*$E20</f>
        <v>15</v>
      </c>
      <c r="X20" s="91">
        <v>1</v>
      </c>
      <c r="Y20" s="91">
        <f>X20*$E20</f>
        <v>15</v>
      </c>
      <c r="Z20" s="91"/>
      <c r="AA20" s="91">
        <f>Z20*$E20</f>
        <v>0</v>
      </c>
      <c r="AB20" s="91"/>
      <c r="AC20" s="91">
        <f>AB20*$E20</f>
        <v>0</v>
      </c>
      <c r="AD20" s="91"/>
      <c r="AE20" s="91">
        <f>AD20*$E20</f>
        <v>0</v>
      </c>
      <c r="AF20" s="91"/>
      <c r="AG20" s="91">
        <f t="shared" ref="AG20" si="4">AF20*$E20</f>
        <v>0</v>
      </c>
      <c r="AH20" s="93"/>
      <c r="AI20" s="83">
        <f t="shared" ref="AI20" si="5">AH20*$E20</f>
        <v>0</v>
      </c>
      <c r="AJ20" s="83"/>
      <c r="AK20" s="83">
        <f>AJ20*$E20</f>
        <v>0</v>
      </c>
      <c r="AL20" s="83"/>
      <c r="AM20" s="83">
        <f>AL20*$E20</f>
        <v>0</v>
      </c>
      <c r="AN20" s="83"/>
      <c r="AO20" s="83">
        <f>AN20*$E20</f>
        <v>0</v>
      </c>
      <c r="AP20" s="83"/>
      <c r="AQ20" s="83">
        <f>AP20*$E20</f>
        <v>0</v>
      </c>
      <c r="AR20" s="83"/>
      <c r="AS20" s="83">
        <f>AR20*$E20</f>
        <v>0</v>
      </c>
      <c r="AT20" s="83"/>
      <c r="AU20" s="83">
        <f>AT20*$E20</f>
        <v>0</v>
      </c>
      <c r="AV20" s="83"/>
      <c r="AW20" s="83">
        <f>AV20*$E20</f>
        <v>0</v>
      </c>
      <c r="AX20" s="83"/>
      <c r="AY20" s="100">
        <f>AX20*$E20</f>
        <v>0</v>
      </c>
      <c r="AZ20" s="91"/>
      <c r="BA20" s="91">
        <f>AZ20*$E20</f>
        <v>0</v>
      </c>
      <c r="BB20" s="91"/>
      <c r="BC20" s="91">
        <f>BB20*$E20</f>
        <v>0</v>
      </c>
      <c r="BD20" s="91"/>
      <c r="BE20" s="91">
        <f>BD20*$E20</f>
        <v>0</v>
      </c>
      <c r="BF20" s="91"/>
      <c r="BG20" s="91">
        <f>BF20*$E20</f>
        <v>0</v>
      </c>
      <c r="BH20" s="91"/>
      <c r="BI20" s="91">
        <f>BH20*$E20</f>
        <v>0</v>
      </c>
      <c r="BJ20" s="91"/>
      <c r="BK20" s="91">
        <f>BJ20*$E20</f>
        <v>0</v>
      </c>
      <c r="BL20" s="91"/>
      <c r="BM20" s="91">
        <f>BL20*$E20</f>
        <v>0</v>
      </c>
      <c r="BN20" s="91"/>
      <c r="BO20" s="91">
        <f>BN20*$E20</f>
        <v>0</v>
      </c>
      <c r="BP20" s="91"/>
      <c r="BQ20" s="91">
        <f>BP20*$E20</f>
        <v>0</v>
      </c>
      <c r="BR20" s="91"/>
      <c r="BS20" s="91">
        <f>BR20*$E20</f>
        <v>0</v>
      </c>
      <c r="BT20" s="91"/>
      <c r="BU20" s="91">
        <f>BT20*$E20</f>
        <v>0</v>
      </c>
      <c r="BV20" s="91"/>
      <c r="BW20" s="91">
        <f>BV20*$E20</f>
        <v>0</v>
      </c>
      <c r="BX20" s="91"/>
      <c r="BY20" s="91">
        <f>BX20*$E20</f>
        <v>0</v>
      </c>
      <c r="BZ20" s="91"/>
      <c r="CA20" s="91">
        <f>BZ20*$E20</f>
        <v>0</v>
      </c>
      <c r="CB20" s="91"/>
      <c r="CC20" s="91">
        <f>CB20*$E20</f>
        <v>0</v>
      </c>
      <c r="CD20" s="91"/>
      <c r="CE20" s="91">
        <f>CD20*$E20</f>
        <v>0</v>
      </c>
      <c r="CF20" s="93"/>
      <c r="CG20" s="83">
        <f>CF20*$E20</f>
        <v>0</v>
      </c>
      <c r="CH20" s="83"/>
      <c r="CI20" s="83">
        <f>CH20*$E20</f>
        <v>0</v>
      </c>
      <c r="CJ20" s="83"/>
      <c r="CK20" s="83">
        <f>CJ20*$E20</f>
        <v>0</v>
      </c>
      <c r="CL20" s="83"/>
      <c r="CM20" s="83">
        <f>CL20*$E20</f>
        <v>0</v>
      </c>
      <c r="CN20" s="83"/>
      <c r="CO20" s="83">
        <f>CN20*$E20</f>
        <v>0</v>
      </c>
      <c r="CP20" s="83"/>
      <c r="CQ20" s="83">
        <f>CP20*$E20</f>
        <v>0</v>
      </c>
      <c r="CR20" s="83"/>
      <c r="CS20" s="83">
        <f>CR20*$E20</f>
        <v>0</v>
      </c>
      <c r="CT20" s="83"/>
      <c r="CU20" s="83">
        <f>CT20*$E20</f>
        <v>0</v>
      </c>
      <c r="CV20" s="83"/>
      <c r="CW20" s="83">
        <f>CV20*$E20</f>
        <v>0</v>
      </c>
      <c r="CX20" s="83"/>
      <c r="CY20" s="83">
        <f>CX20*$E20</f>
        <v>0</v>
      </c>
      <c r="CZ20" s="83"/>
      <c r="DA20" s="86">
        <f>CZ20*$E20</f>
        <v>0</v>
      </c>
    </row>
    <row r="21" spans="2:105" ht="19.5" customHeight="1" x14ac:dyDescent="0.3">
      <c r="B21" s="112"/>
      <c r="C21" s="73" t="s">
        <v>65</v>
      </c>
      <c r="D21" s="44">
        <v>2</v>
      </c>
      <c r="E21" s="117"/>
      <c r="F21" s="84"/>
      <c r="G21" s="84"/>
      <c r="H21" s="84"/>
      <c r="I21" s="84"/>
      <c r="J21" s="84"/>
      <c r="K21" s="84"/>
      <c r="L21" s="84"/>
      <c r="M21" s="84"/>
      <c r="N21" s="84"/>
      <c r="O21" s="84"/>
      <c r="P21" s="84"/>
      <c r="Q21" s="84"/>
      <c r="R21" s="84"/>
      <c r="S21" s="84"/>
      <c r="T21" s="84"/>
      <c r="U21" s="101"/>
      <c r="V21" s="92"/>
      <c r="W21" s="92"/>
      <c r="X21" s="92"/>
      <c r="Y21" s="92"/>
      <c r="Z21" s="92"/>
      <c r="AA21" s="92"/>
      <c r="AB21" s="92"/>
      <c r="AC21" s="92"/>
      <c r="AD21" s="92"/>
      <c r="AE21" s="92"/>
      <c r="AF21" s="92"/>
      <c r="AG21" s="92"/>
      <c r="AH21" s="94"/>
      <c r="AI21" s="84"/>
      <c r="AJ21" s="84"/>
      <c r="AK21" s="84"/>
      <c r="AL21" s="84"/>
      <c r="AM21" s="84"/>
      <c r="AN21" s="84"/>
      <c r="AO21" s="84"/>
      <c r="AP21" s="84"/>
      <c r="AQ21" s="84"/>
      <c r="AR21" s="84"/>
      <c r="AS21" s="84"/>
      <c r="AT21" s="84"/>
      <c r="AU21" s="84"/>
      <c r="AV21" s="84"/>
      <c r="AW21" s="84"/>
      <c r="AX21" s="84"/>
      <c r="AY21" s="101"/>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4"/>
      <c r="CG21" s="84"/>
      <c r="CH21" s="84"/>
      <c r="CI21" s="84"/>
      <c r="CJ21" s="84"/>
      <c r="CK21" s="84"/>
      <c r="CL21" s="84"/>
      <c r="CM21" s="84"/>
      <c r="CN21" s="84"/>
      <c r="CO21" s="84"/>
      <c r="CP21" s="84"/>
      <c r="CQ21" s="84"/>
      <c r="CR21" s="84"/>
      <c r="CS21" s="84"/>
      <c r="CT21" s="84"/>
      <c r="CU21" s="84"/>
      <c r="CV21" s="84"/>
      <c r="CW21" s="84"/>
      <c r="CX21" s="84"/>
      <c r="CY21" s="84"/>
      <c r="CZ21" s="84"/>
      <c r="DA21" s="87"/>
    </row>
    <row r="22" spans="2:105" ht="19.5" customHeight="1" x14ac:dyDescent="0.3">
      <c r="B22" s="112"/>
      <c r="C22" s="73" t="s">
        <v>35</v>
      </c>
      <c r="D22" s="44">
        <v>1</v>
      </c>
      <c r="E22" s="117"/>
      <c r="F22" s="84"/>
      <c r="G22" s="84"/>
      <c r="H22" s="84"/>
      <c r="I22" s="84"/>
      <c r="J22" s="84"/>
      <c r="K22" s="84"/>
      <c r="L22" s="84"/>
      <c r="M22" s="84"/>
      <c r="N22" s="84"/>
      <c r="O22" s="84"/>
      <c r="P22" s="84"/>
      <c r="Q22" s="84"/>
      <c r="R22" s="84"/>
      <c r="S22" s="84"/>
      <c r="T22" s="84"/>
      <c r="U22" s="101"/>
      <c r="V22" s="92"/>
      <c r="W22" s="92"/>
      <c r="X22" s="92"/>
      <c r="Y22" s="92"/>
      <c r="Z22" s="92"/>
      <c r="AA22" s="92"/>
      <c r="AB22" s="92"/>
      <c r="AC22" s="92"/>
      <c r="AD22" s="92"/>
      <c r="AE22" s="92"/>
      <c r="AF22" s="92"/>
      <c r="AG22" s="92"/>
      <c r="AH22" s="94"/>
      <c r="AI22" s="84"/>
      <c r="AJ22" s="84"/>
      <c r="AK22" s="84"/>
      <c r="AL22" s="84"/>
      <c r="AM22" s="84"/>
      <c r="AN22" s="84"/>
      <c r="AO22" s="84"/>
      <c r="AP22" s="84"/>
      <c r="AQ22" s="84"/>
      <c r="AR22" s="84"/>
      <c r="AS22" s="84"/>
      <c r="AT22" s="84"/>
      <c r="AU22" s="84"/>
      <c r="AV22" s="84"/>
      <c r="AW22" s="84"/>
      <c r="AX22" s="84"/>
      <c r="AY22" s="101"/>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4"/>
      <c r="CG22" s="84"/>
      <c r="CH22" s="84"/>
      <c r="CI22" s="84"/>
      <c r="CJ22" s="84"/>
      <c r="CK22" s="84"/>
      <c r="CL22" s="84"/>
      <c r="CM22" s="84"/>
      <c r="CN22" s="84"/>
      <c r="CO22" s="84"/>
      <c r="CP22" s="84"/>
      <c r="CQ22" s="84"/>
      <c r="CR22" s="84"/>
      <c r="CS22" s="84"/>
      <c r="CT22" s="84"/>
      <c r="CU22" s="84"/>
      <c r="CV22" s="84"/>
      <c r="CW22" s="84"/>
      <c r="CX22" s="84"/>
      <c r="CY22" s="84"/>
      <c r="CZ22" s="84"/>
      <c r="DA22" s="87"/>
    </row>
    <row r="23" spans="2:105" ht="19.5" customHeight="1" x14ac:dyDescent="0.3">
      <c r="B23" s="113"/>
      <c r="C23" s="73" t="s">
        <v>66</v>
      </c>
      <c r="D23" s="44">
        <v>0</v>
      </c>
      <c r="E23" s="117"/>
      <c r="F23" s="85"/>
      <c r="G23" s="85"/>
      <c r="H23" s="85"/>
      <c r="I23" s="85"/>
      <c r="J23" s="85"/>
      <c r="K23" s="85"/>
      <c r="L23" s="85"/>
      <c r="M23" s="85"/>
      <c r="N23" s="85"/>
      <c r="O23" s="85"/>
      <c r="P23" s="85"/>
      <c r="Q23" s="85"/>
      <c r="R23" s="85"/>
      <c r="S23" s="85"/>
      <c r="T23" s="85"/>
      <c r="U23" s="102"/>
      <c r="V23" s="92"/>
      <c r="W23" s="92"/>
      <c r="X23" s="92"/>
      <c r="Y23" s="92"/>
      <c r="Z23" s="92"/>
      <c r="AA23" s="92"/>
      <c r="AB23" s="92"/>
      <c r="AC23" s="92"/>
      <c r="AD23" s="92"/>
      <c r="AE23" s="92"/>
      <c r="AF23" s="92"/>
      <c r="AG23" s="92"/>
      <c r="AH23" s="95"/>
      <c r="AI23" s="85"/>
      <c r="AJ23" s="85"/>
      <c r="AK23" s="85"/>
      <c r="AL23" s="85"/>
      <c r="AM23" s="85"/>
      <c r="AN23" s="85"/>
      <c r="AO23" s="85"/>
      <c r="AP23" s="85"/>
      <c r="AQ23" s="85"/>
      <c r="AR23" s="85"/>
      <c r="AS23" s="85"/>
      <c r="AT23" s="85"/>
      <c r="AU23" s="85"/>
      <c r="AV23" s="85"/>
      <c r="AW23" s="85"/>
      <c r="AX23" s="85"/>
      <c r="AY23" s="10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5"/>
      <c r="CG23" s="85"/>
      <c r="CH23" s="85"/>
      <c r="CI23" s="85"/>
      <c r="CJ23" s="85"/>
      <c r="CK23" s="85"/>
      <c r="CL23" s="85"/>
      <c r="CM23" s="85"/>
      <c r="CN23" s="85"/>
      <c r="CO23" s="85"/>
      <c r="CP23" s="85"/>
      <c r="CQ23" s="85"/>
      <c r="CR23" s="85"/>
      <c r="CS23" s="85"/>
      <c r="CT23" s="85"/>
      <c r="CU23" s="85"/>
      <c r="CV23" s="85"/>
      <c r="CW23" s="85"/>
      <c r="CX23" s="85"/>
      <c r="CY23" s="85"/>
      <c r="CZ23" s="85"/>
      <c r="DA23" s="88"/>
    </row>
    <row r="24" spans="2:105" ht="19.5" customHeight="1" x14ac:dyDescent="0.3">
      <c r="B24" s="114" t="s">
        <v>3</v>
      </c>
      <c r="C24" s="72" t="s">
        <v>69</v>
      </c>
      <c r="D24" s="45">
        <v>3</v>
      </c>
      <c r="E24" s="117">
        <v>5</v>
      </c>
      <c r="F24" s="83">
        <v>0</v>
      </c>
      <c r="G24" s="83">
        <f>F24*$E24</f>
        <v>0</v>
      </c>
      <c r="H24" s="83">
        <v>1</v>
      </c>
      <c r="I24" s="83">
        <f>H24*$E24</f>
        <v>5</v>
      </c>
      <c r="J24" s="83">
        <v>0</v>
      </c>
      <c r="K24" s="83">
        <f>J24*$E24</f>
        <v>0</v>
      </c>
      <c r="L24" s="83">
        <v>0</v>
      </c>
      <c r="M24" s="83">
        <f>L24*$E24</f>
        <v>0</v>
      </c>
      <c r="N24" s="83">
        <v>0</v>
      </c>
      <c r="O24" s="83">
        <f>N24*$E24</f>
        <v>0</v>
      </c>
      <c r="P24" s="83">
        <v>1</v>
      </c>
      <c r="Q24" s="83">
        <f>P24*$E24</f>
        <v>5</v>
      </c>
      <c r="R24" s="83">
        <v>0</v>
      </c>
      <c r="S24" s="83">
        <f>R24*$E24</f>
        <v>0</v>
      </c>
      <c r="T24" s="83">
        <v>0</v>
      </c>
      <c r="U24" s="100">
        <f>T24*$E24</f>
        <v>0</v>
      </c>
      <c r="V24" s="91">
        <v>1</v>
      </c>
      <c r="W24" s="91">
        <f>V24*$E24</f>
        <v>5</v>
      </c>
      <c r="X24" s="91">
        <v>1</v>
      </c>
      <c r="Y24" s="91">
        <f>X24*$E24</f>
        <v>5</v>
      </c>
      <c r="Z24" s="91"/>
      <c r="AA24" s="91">
        <f>Z24*$E24</f>
        <v>0</v>
      </c>
      <c r="AB24" s="91"/>
      <c r="AC24" s="91">
        <f>AB24*$E24</f>
        <v>0</v>
      </c>
      <c r="AD24" s="91"/>
      <c r="AE24" s="91">
        <f>AD24*$E24</f>
        <v>0</v>
      </c>
      <c r="AF24" s="91"/>
      <c r="AG24" s="91">
        <f t="shared" ref="AG24" si="6">AF24*$E24</f>
        <v>0</v>
      </c>
      <c r="AH24" s="93"/>
      <c r="AI24" s="83">
        <f t="shared" ref="AI24" si="7">AH24*$E24</f>
        <v>0</v>
      </c>
      <c r="AJ24" s="83"/>
      <c r="AK24" s="83">
        <f>AJ24*$E24</f>
        <v>0</v>
      </c>
      <c r="AL24" s="83"/>
      <c r="AM24" s="83">
        <f>AL24*$E24</f>
        <v>0</v>
      </c>
      <c r="AN24" s="83"/>
      <c r="AO24" s="83">
        <f>AN24*$E24</f>
        <v>0</v>
      </c>
      <c r="AP24" s="83"/>
      <c r="AQ24" s="83">
        <f>AP24*$E24</f>
        <v>0</v>
      </c>
      <c r="AR24" s="83"/>
      <c r="AS24" s="83">
        <f>AR24*$E24</f>
        <v>0</v>
      </c>
      <c r="AT24" s="83"/>
      <c r="AU24" s="83">
        <f>AT24*$E24</f>
        <v>0</v>
      </c>
      <c r="AV24" s="83"/>
      <c r="AW24" s="83">
        <f>AV24*$E24</f>
        <v>0</v>
      </c>
      <c r="AX24" s="83"/>
      <c r="AY24" s="100">
        <f>AX24*$E24</f>
        <v>0</v>
      </c>
      <c r="AZ24" s="91"/>
      <c r="BA24" s="91">
        <f>AZ24*$E24</f>
        <v>0</v>
      </c>
      <c r="BB24" s="91"/>
      <c r="BC24" s="91">
        <f>BB24*$E24</f>
        <v>0</v>
      </c>
      <c r="BD24" s="91"/>
      <c r="BE24" s="91">
        <f>BD24*$E24</f>
        <v>0</v>
      </c>
      <c r="BF24" s="91"/>
      <c r="BG24" s="91">
        <f>BF24*$E24</f>
        <v>0</v>
      </c>
      <c r="BH24" s="91"/>
      <c r="BI24" s="91">
        <f>BH24*$E24</f>
        <v>0</v>
      </c>
      <c r="BJ24" s="91"/>
      <c r="BK24" s="91">
        <f>BJ24*$E24</f>
        <v>0</v>
      </c>
      <c r="BL24" s="91"/>
      <c r="BM24" s="91">
        <f>BL24*$E24</f>
        <v>0</v>
      </c>
      <c r="BN24" s="91"/>
      <c r="BO24" s="91">
        <f>BN24*$E24</f>
        <v>0</v>
      </c>
      <c r="BP24" s="91"/>
      <c r="BQ24" s="91">
        <f>BP24*$E24</f>
        <v>0</v>
      </c>
      <c r="BR24" s="91"/>
      <c r="BS24" s="91">
        <f>BR24*$E24</f>
        <v>0</v>
      </c>
      <c r="BT24" s="91"/>
      <c r="BU24" s="91">
        <f>BT24*$E24</f>
        <v>0</v>
      </c>
      <c r="BV24" s="91"/>
      <c r="BW24" s="91">
        <f>BV24*$E24</f>
        <v>0</v>
      </c>
      <c r="BX24" s="91"/>
      <c r="BY24" s="91">
        <f>BX24*$E24</f>
        <v>0</v>
      </c>
      <c r="BZ24" s="91"/>
      <c r="CA24" s="91">
        <f>BZ24*$E24</f>
        <v>0</v>
      </c>
      <c r="CB24" s="91"/>
      <c r="CC24" s="91">
        <f>CB24*$E24</f>
        <v>0</v>
      </c>
      <c r="CD24" s="91"/>
      <c r="CE24" s="91">
        <f>CD24*$E24</f>
        <v>0</v>
      </c>
      <c r="CF24" s="93"/>
      <c r="CG24" s="83">
        <f>CF24*$E24</f>
        <v>0</v>
      </c>
      <c r="CH24" s="83"/>
      <c r="CI24" s="83">
        <f>CH24*$E24</f>
        <v>0</v>
      </c>
      <c r="CJ24" s="83"/>
      <c r="CK24" s="83">
        <f>CJ24*$E24</f>
        <v>0</v>
      </c>
      <c r="CL24" s="83"/>
      <c r="CM24" s="83">
        <f>CL24*$E24</f>
        <v>0</v>
      </c>
      <c r="CN24" s="83"/>
      <c r="CO24" s="83">
        <f>CN24*$E24</f>
        <v>0</v>
      </c>
      <c r="CP24" s="83"/>
      <c r="CQ24" s="83">
        <f>CP24*$E24</f>
        <v>0</v>
      </c>
      <c r="CR24" s="83"/>
      <c r="CS24" s="83">
        <f>CR24*$E24</f>
        <v>0</v>
      </c>
      <c r="CT24" s="83"/>
      <c r="CU24" s="83">
        <f>CT24*$E24</f>
        <v>0</v>
      </c>
      <c r="CV24" s="83"/>
      <c r="CW24" s="83">
        <f>CV24*$E24</f>
        <v>0</v>
      </c>
      <c r="CX24" s="83"/>
      <c r="CY24" s="83">
        <f>CX24*$E24</f>
        <v>0</v>
      </c>
      <c r="CZ24" s="83"/>
      <c r="DA24" s="86">
        <f>CZ24*$E24</f>
        <v>0</v>
      </c>
    </row>
    <row r="25" spans="2:105" ht="19.5" customHeight="1" x14ac:dyDescent="0.3">
      <c r="B25" s="115"/>
      <c r="C25" s="72" t="s">
        <v>65</v>
      </c>
      <c r="D25" s="45">
        <v>2</v>
      </c>
      <c r="E25" s="117"/>
      <c r="F25" s="84"/>
      <c r="G25" s="84"/>
      <c r="H25" s="84"/>
      <c r="I25" s="84"/>
      <c r="J25" s="84"/>
      <c r="K25" s="84"/>
      <c r="L25" s="84"/>
      <c r="M25" s="84"/>
      <c r="N25" s="84"/>
      <c r="O25" s="84"/>
      <c r="P25" s="84"/>
      <c r="Q25" s="84"/>
      <c r="R25" s="84"/>
      <c r="S25" s="84"/>
      <c r="T25" s="84"/>
      <c r="U25" s="101"/>
      <c r="V25" s="92"/>
      <c r="W25" s="92"/>
      <c r="X25" s="92"/>
      <c r="Y25" s="92"/>
      <c r="Z25" s="92"/>
      <c r="AA25" s="92"/>
      <c r="AB25" s="92"/>
      <c r="AC25" s="92"/>
      <c r="AD25" s="92"/>
      <c r="AE25" s="92"/>
      <c r="AF25" s="92"/>
      <c r="AG25" s="92"/>
      <c r="AH25" s="94"/>
      <c r="AI25" s="84"/>
      <c r="AJ25" s="84"/>
      <c r="AK25" s="84"/>
      <c r="AL25" s="84"/>
      <c r="AM25" s="84"/>
      <c r="AN25" s="84"/>
      <c r="AO25" s="84"/>
      <c r="AP25" s="84"/>
      <c r="AQ25" s="84"/>
      <c r="AR25" s="84"/>
      <c r="AS25" s="84"/>
      <c r="AT25" s="84"/>
      <c r="AU25" s="84"/>
      <c r="AV25" s="84"/>
      <c r="AW25" s="84"/>
      <c r="AX25" s="84"/>
      <c r="AY25" s="101"/>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4"/>
      <c r="CG25" s="84"/>
      <c r="CH25" s="84"/>
      <c r="CI25" s="84"/>
      <c r="CJ25" s="84"/>
      <c r="CK25" s="84"/>
      <c r="CL25" s="84"/>
      <c r="CM25" s="84"/>
      <c r="CN25" s="84"/>
      <c r="CO25" s="84"/>
      <c r="CP25" s="84"/>
      <c r="CQ25" s="84"/>
      <c r="CR25" s="84"/>
      <c r="CS25" s="84"/>
      <c r="CT25" s="84"/>
      <c r="CU25" s="84"/>
      <c r="CV25" s="84"/>
      <c r="CW25" s="84"/>
      <c r="CX25" s="84"/>
      <c r="CY25" s="84"/>
      <c r="CZ25" s="84"/>
      <c r="DA25" s="87"/>
    </row>
    <row r="26" spans="2:105" ht="19.5" customHeight="1" x14ac:dyDescent="0.3">
      <c r="B26" s="115"/>
      <c r="C26" s="72" t="s">
        <v>35</v>
      </c>
      <c r="D26" s="45">
        <v>1</v>
      </c>
      <c r="E26" s="117"/>
      <c r="F26" s="84"/>
      <c r="G26" s="84"/>
      <c r="H26" s="84"/>
      <c r="I26" s="84"/>
      <c r="J26" s="84"/>
      <c r="K26" s="84"/>
      <c r="L26" s="84"/>
      <c r="M26" s="84"/>
      <c r="N26" s="84"/>
      <c r="O26" s="84"/>
      <c r="P26" s="84"/>
      <c r="Q26" s="84"/>
      <c r="R26" s="84"/>
      <c r="S26" s="84"/>
      <c r="T26" s="84"/>
      <c r="U26" s="101"/>
      <c r="V26" s="92"/>
      <c r="W26" s="92"/>
      <c r="X26" s="92"/>
      <c r="Y26" s="92"/>
      <c r="Z26" s="92"/>
      <c r="AA26" s="92"/>
      <c r="AB26" s="92"/>
      <c r="AC26" s="92"/>
      <c r="AD26" s="92"/>
      <c r="AE26" s="92"/>
      <c r="AF26" s="92"/>
      <c r="AG26" s="92"/>
      <c r="AH26" s="94"/>
      <c r="AI26" s="84"/>
      <c r="AJ26" s="84"/>
      <c r="AK26" s="84"/>
      <c r="AL26" s="84"/>
      <c r="AM26" s="84"/>
      <c r="AN26" s="84"/>
      <c r="AO26" s="84"/>
      <c r="AP26" s="84"/>
      <c r="AQ26" s="84"/>
      <c r="AR26" s="84"/>
      <c r="AS26" s="84"/>
      <c r="AT26" s="84"/>
      <c r="AU26" s="84"/>
      <c r="AV26" s="84"/>
      <c r="AW26" s="84"/>
      <c r="AX26" s="84"/>
      <c r="AY26" s="101"/>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4"/>
      <c r="CG26" s="84"/>
      <c r="CH26" s="84"/>
      <c r="CI26" s="84"/>
      <c r="CJ26" s="84"/>
      <c r="CK26" s="84"/>
      <c r="CL26" s="84"/>
      <c r="CM26" s="84"/>
      <c r="CN26" s="84"/>
      <c r="CO26" s="84"/>
      <c r="CP26" s="84"/>
      <c r="CQ26" s="84"/>
      <c r="CR26" s="84"/>
      <c r="CS26" s="84"/>
      <c r="CT26" s="84"/>
      <c r="CU26" s="84"/>
      <c r="CV26" s="84"/>
      <c r="CW26" s="84"/>
      <c r="CX26" s="84"/>
      <c r="CY26" s="84"/>
      <c r="CZ26" s="84"/>
      <c r="DA26" s="87"/>
    </row>
    <row r="27" spans="2:105" ht="19.5" customHeight="1" x14ac:dyDescent="0.3">
      <c r="B27" s="116"/>
      <c r="C27" s="72" t="s">
        <v>66</v>
      </c>
      <c r="D27" s="45">
        <v>0</v>
      </c>
      <c r="E27" s="117"/>
      <c r="F27" s="85"/>
      <c r="G27" s="85"/>
      <c r="H27" s="85"/>
      <c r="I27" s="85"/>
      <c r="J27" s="85"/>
      <c r="K27" s="85"/>
      <c r="L27" s="85"/>
      <c r="M27" s="85"/>
      <c r="N27" s="85"/>
      <c r="O27" s="85"/>
      <c r="P27" s="85"/>
      <c r="Q27" s="85"/>
      <c r="R27" s="85"/>
      <c r="S27" s="85"/>
      <c r="T27" s="85"/>
      <c r="U27" s="102"/>
      <c r="V27" s="92"/>
      <c r="W27" s="92"/>
      <c r="X27" s="92"/>
      <c r="Y27" s="92"/>
      <c r="Z27" s="92"/>
      <c r="AA27" s="92"/>
      <c r="AB27" s="92"/>
      <c r="AC27" s="92"/>
      <c r="AD27" s="92"/>
      <c r="AE27" s="92"/>
      <c r="AF27" s="92"/>
      <c r="AG27" s="92"/>
      <c r="AH27" s="95"/>
      <c r="AI27" s="85"/>
      <c r="AJ27" s="85"/>
      <c r="AK27" s="85"/>
      <c r="AL27" s="85"/>
      <c r="AM27" s="85"/>
      <c r="AN27" s="85"/>
      <c r="AO27" s="85"/>
      <c r="AP27" s="85"/>
      <c r="AQ27" s="85"/>
      <c r="AR27" s="85"/>
      <c r="AS27" s="85"/>
      <c r="AT27" s="85"/>
      <c r="AU27" s="85"/>
      <c r="AV27" s="85"/>
      <c r="AW27" s="85"/>
      <c r="AX27" s="85"/>
      <c r="AY27" s="10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5"/>
      <c r="CG27" s="85"/>
      <c r="CH27" s="85"/>
      <c r="CI27" s="85"/>
      <c r="CJ27" s="85"/>
      <c r="CK27" s="85"/>
      <c r="CL27" s="85"/>
      <c r="CM27" s="85"/>
      <c r="CN27" s="85"/>
      <c r="CO27" s="85"/>
      <c r="CP27" s="85"/>
      <c r="CQ27" s="85"/>
      <c r="CR27" s="85"/>
      <c r="CS27" s="85"/>
      <c r="CT27" s="85"/>
      <c r="CU27" s="85"/>
      <c r="CV27" s="85"/>
      <c r="CW27" s="85"/>
      <c r="CX27" s="85"/>
      <c r="CY27" s="85"/>
      <c r="CZ27" s="85"/>
      <c r="DA27" s="88"/>
    </row>
    <row r="28" spans="2:105" ht="19.5" customHeight="1" x14ac:dyDescent="0.3">
      <c r="B28" s="111" t="s">
        <v>4</v>
      </c>
      <c r="C28" s="73" t="s">
        <v>69</v>
      </c>
      <c r="D28" s="44">
        <v>3</v>
      </c>
      <c r="E28" s="117">
        <v>20</v>
      </c>
      <c r="F28" s="83">
        <v>2</v>
      </c>
      <c r="G28" s="83">
        <f>F28*$E28</f>
        <v>40</v>
      </c>
      <c r="H28" s="83">
        <v>0</v>
      </c>
      <c r="I28" s="83">
        <f>H28*$E28</f>
        <v>0</v>
      </c>
      <c r="J28" s="83">
        <v>2</v>
      </c>
      <c r="K28" s="83">
        <f>J28*$E28</f>
        <v>40</v>
      </c>
      <c r="L28" s="83">
        <v>1</v>
      </c>
      <c r="M28" s="83">
        <f>L28*$E28</f>
        <v>20</v>
      </c>
      <c r="N28" s="83">
        <v>1</v>
      </c>
      <c r="O28" s="83">
        <f>N28*$E28</f>
        <v>20</v>
      </c>
      <c r="P28" s="83">
        <v>2</v>
      </c>
      <c r="Q28" s="83">
        <f>P28*$E28</f>
        <v>40</v>
      </c>
      <c r="R28" s="83">
        <v>0</v>
      </c>
      <c r="S28" s="83">
        <f>R28*$E28</f>
        <v>0</v>
      </c>
      <c r="T28" s="83">
        <v>1</v>
      </c>
      <c r="U28" s="100">
        <f>T28*$E28</f>
        <v>20</v>
      </c>
      <c r="V28" s="91">
        <v>1</v>
      </c>
      <c r="W28" s="91">
        <f>V28*$E28</f>
        <v>20</v>
      </c>
      <c r="X28" s="91">
        <v>1</v>
      </c>
      <c r="Y28" s="91">
        <f>X28*$E28</f>
        <v>20</v>
      </c>
      <c r="Z28" s="91"/>
      <c r="AA28" s="91">
        <f>Z28*$E28</f>
        <v>0</v>
      </c>
      <c r="AB28" s="91"/>
      <c r="AC28" s="91">
        <f>AB28*$E28</f>
        <v>0</v>
      </c>
      <c r="AD28" s="91"/>
      <c r="AE28" s="91">
        <f>AD28*$E28</f>
        <v>0</v>
      </c>
      <c r="AF28" s="91"/>
      <c r="AG28" s="91">
        <f t="shared" ref="AG28" si="8">AF28*$E28</f>
        <v>0</v>
      </c>
      <c r="AH28" s="93"/>
      <c r="AI28" s="83">
        <f t="shared" ref="AI28" si="9">AH28*$E28</f>
        <v>0</v>
      </c>
      <c r="AJ28" s="83"/>
      <c r="AK28" s="83">
        <f>AJ28*$E28</f>
        <v>0</v>
      </c>
      <c r="AL28" s="83"/>
      <c r="AM28" s="83">
        <f>AL28*$E28</f>
        <v>0</v>
      </c>
      <c r="AN28" s="83"/>
      <c r="AO28" s="83">
        <f>AN28*$E28</f>
        <v>0</v>
      </c>
      <c r="AP28" s="83"/>
      <c r="AQ28" s="83">
        <f>AP28*$E28</f>
        <v>0</v>
      </c>
      <c r="AR28" s="83"/>
      <c r="AS28" s="83">
        <f>AR28*$E28</f>
        <v>0</v>
      </c>
      <c r="AT28" s="83"/>
      <c r="AU28" s="83">
        <f>AT28*$E28</f>
        <v>0</v>
      </c>
      <c r="AV28" s="83"/>
      <c r="AW28" s="83">
        <f>AV28*$E28</f>
        <v>0</v>
      </c>
      <c r="AX28" s="83"/>
      <c r="AY28" s="100">
        <f>AX28*$E28</f>
        <v>0</v>
      </c>
      <c r="AZ28" s="91"/>
      <c r="BA28" s="91">
        <f>AZ28*$E28</f>
        <v>0</v>
      </c>
      <c r="BB28" s="91"/>
      <c r="BC28" s="91">
        <f>BB28*$E28</f>
        <v>0</v>
      </c>
      <c r="BD28" s="91"/>
      <c r="BE28" s="91">
        <f>BD28*$E28</f>
        <v>0</v>
      </c>
      <c r="BF28" s="91"/>
      <c r="BG28" s="91">
        <f>BF28*$E28</f>
        <v>0</v>
      </c>
      <c r="BH28" s="91"/>
      <c r="BI28" s="91">
        <f>BH28*$E28</f>
        <v>0</v>
      </c>
      <c r="BJ28" s="91"/>
      <c r="BK28" s="91">
        <f>BJ28*$E28</f>
        <v>0</v>
      </c>
      <c r="BL28" s="91"/>
      <c r="BM28" s="91">
        <f>BL28*$E28</f>
        <v>0</v>
      </c>
      <c r="BN28" s="91"/>
      <c r="BO28" s="91">
        <f>BN28*$E28</f>
        <v>0</v>
      </c>
      <c r="BP28" s="91"/>
      <c r="BQ28" s="91">
        <f>BP28*$E28</f>
        <v>0</v>
      </c>
      <c r="BR28" s="91"/>
      <c r="BS28" s="91">
        <f>BR28*$E28</f>
        <v>0</v>
      </c>
      <c r="BT28" s="91"/>
      <c r="BU28" s="91">
        <f>BT28*$E28</f>
        <v>0</v>
      </c>
      <c r="BV28" s="91"/>
      <c r="BW28" s="91">
        <f>BV28*$E28</f>
        <v>0</v>
      </c>
      <c r="BX28" s="91"/>
      <c r="BY28" s="91">
        <f>BX28*$E28</f>
        <v>0</v>
      </c>
      <c r="BZ28" s="91"/>
      <c r="CA28" s="91">
        <f>BZ28*$E28</f>
        <v>0</v>
      </c>
      <c r="CB28" s="91"/>
      <c r="CC28" s="91">
        <f>CB28*$E28</f>
        <v>0</v>
      </c>
      <c r="CD28" s="91"/>
      <c r="CE28" s="91">
        <f>CD28*$E28</f>
        <v>0</v>
      </c>
      <c r="CF28" s="93"/>
      <c r="CG28" s="83">
        <f>CF28*$E28</f>
        <v>0</v>
      </c>
      <c r="CH28" s="83"/>
      <c r="CI28" s="83">
        <f>CH28*$E28</f>
        <v>0</v>
      </c>
      <c r="CJ28" s="83"/>
      <c r="CK28" s="83">
        <f>CJ28*$E28</f>
        <v>0</v>
      </c>
      <c r="CL28" s="83"/>
      <c r="CM28" s="83">
        <f>CL28*$E28</f>
        <v>0</v>
      </c>
      <c r="CN28" s="83"/>
      <c r="CO28" s="83">
        <f>CN28*$E28</f>
        <v>0</v>
      </c>
      <c r="CP28" s="83"/>
      <c r="CQ28" s="83">
        <f>CP28*$E28</f>
        <v>0</v>
      </c>
      <c r="CR28" s="83"/>
      <c r="CS28" s="83">
        <f>CR28*$E28</f>
        <v>0</v>
      </c>
      <c r="CT28" s="83"/>
      <c r="CU28" s="83">
        <f>CT28*$E28</f>
        <v>0</v>
      </c>
      <c r="CV28" s="83"/>
      <c r="CW28" s="83">
        <f>CV28*$E28</f>
        <v>0</v>
      </c>
      <c r="CX28" s="83"/>
      <c r="CY28" s="83">
        <f>CX28*$E28</f>
        <v>0</v>
      </c>
      <c r="CZ28" s="83"/>
      <c r="DA28" s="86">
        <f>CZ28*$E28</f>
        <v>0</v>
      </c>
    </row>
    <row r="29" spans="2:105" ht="19.5" customHeight="1" x14ac:dyDescent="0.3">
      <c r="B29" s="112"/>
      <c r="C29" s="73" t="s">
        <v>65</v>
      </c>
      <c r="D29" s="44">
        <v>2</v>
      </c>
      <c r="E29" s="117"/>
      <c r="F29" s="84"/>
      <c r="G29" s="84"/>
      <c r="H29" s="84"/>
      <c r="I29" s="84"/>
      <c r="J29" s="84"/>
      <c r="K29" s="84"/>
      <c r="L29" s="84"/>
      <c r="M29" s="84"/>
      <c r="N29" s="84"/>
      <c r="O29" s="84"/>
      <c r="P29" s="84"/>
      <c r="Q29" s="84"/>
      <c r="R29" s="84"/>
      <c r="S29" s="84"/>
      <c r="T29" s="84"/>
      <c r="U29" s="101"/>
      <c r="V29" s="92"/>
      <c r="W29" s="92"/>
      <c r="X29" s="92"/>
      <c r="Y29" s="92"/>
      <c r="Z29" s="92"/>
      <c r="AA29" s="92"/>
      <c r="AB29" s="92"/>
      <c r="AC29" s="92"/>
      <c r="AD29" s="92"/>
      <c r="AE29" s="92"/>
      <c r="AF29" s="92"/>
      <c r="AG29" s="92"/>
      <c r="AH29" s="94"/>
      <c r="AI29" s="84"/>
      <c r="AJ29" s="84"/>
      <c r="AK29" s="84"/>
      <c r="AL29" s="84"/>
      <c r="AM29" s="84"/>
      <c r="AN29" s="84"/>
      <c r="AO29" s="84"/>
      <c r="AP29" s="84"/>
      <c r="AQ29" s="84"/>
      <c r="AR29" s="84"/>
      <c r="AS29" s="84"/>
      <c r="AT29" s="84"/>
      <c r="AU29" s="84"/>
      <c r="AV29" s="84"/>
      <c r="AW29" s="84"/>
      <c r="AX29" s="84"/>
      <c r="AY29" s="101"/>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4"/>
      <c r="CG29" s="84"/>
      <c r="CH29" s="84"/>
      <c r="CI29" s="84"/>
      <c r="CJ29" s="84"/>
      <c r="CK29" s="84"/>
      <c r="CL29" s="84"/>
      <c r="CM29" s="84"/>
      <c r="CN29" s="84"/>
      <c r="CO29" s="84"/>
      <c r="CP29" s="84"/>
      <c r="CQ29" s="84"/>
      <c r="CR29" s="84"/>
      <c r="CS29" s="84"/>
      <c r="CT29" s="84"/>
      <c r="CU29" s="84"/>
      <c r="CV29" s="84"/>
      <c r="CW29" s="84"/>
      <c r="CX29" s="84"/>
      <c r="CY29" s="84"/>
      <c r="CZ29" s="84"/>
      <c r="DA29" s="87"/>
    </row>
    <row r="30" spans="2:105" ht="19.5" customHeight="1" x14ac:dyDescent="0.3">
      <c r="B30" s="112"/>
      <c r="C30" s="73" t="s">
        <v>35</v>
      </c>
      <c r="D30" s="44">
        <v>1</v>
      </c>
      <c r="E30" s="117"/>
      <c r="F30" s="84"/>
      <c r="G30" s="84"/>
      <c r="H30" s="84"/>
      <c r="I30" s="84"/>
      <c r="J30" s="84"/>
      <c r="K30" s="84"/>
      <c r="L30" s="84"/>
      <c r="M30" s="84"/>
      <c r="N30" s="84"/>
      <c r="O30" s="84"/>
      <c r="P30" s="84"/>
      <c r="Q30" s="84"/>
      <c r="R30" s="84"/>
      <c r="S30" s="84"/>
      <c r="T30" s="84"/>
      <c r="U30" s="101"/>
      <c r="V30" s="92"/>
      <c r="W30" s="92"/>
      <c r="X30" s="92"/>
      <c r="Y30" s="92"/>
      <c r="Z30" s="92"/>
      <c r="AA30" s="92"/>
      <c r="AB30" s="92"/>
      <c r="AC30" s="92"/>
      <c r="AD30" s="92"/>
      <c r="AE30" s="92"/>
      <c r="AF30" s="92"/>
      <c r="AG30" s="92"/>
      <c r="AH30" s="94"/>
      <c r="AI30" s="84"/>
      <c r="AJ30" s="84"/>
      <c r="AK30" s="84"/>
      <c r="AL30" s="84"/>
      <c r="AM30" s="84"/>
      <c r="AN30" s="84"/>
      <c r="AO30" s="84"/>
      <c r="AP30" s="84"/>
      <c r="AQ30" s="84"/>
      <c r="AR30" s="84"/>
      <c r="AS30" s="84"/>
      <c r="AT30" s="84"/>
      <c r="AU30" s="84"/>
      <c r="AV30" s="84"/>
      <c r="AW30" s="84"/>
      <c r="AX30" s="84"/>
      <c r="AY30" s="101"/>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4"/>
      <c r="CG30" s="84"/>
      <c r="CH30" s="84"/>
      <c r="CI30" s="84"/>
      <c r="CJ30" s="84"/>
      <c r="CK30" s="84"/>
      <c r="CL30" s="84"/>
      <c r="CM30" s="84"/>
      <c r="CN30" s="84"/>
      <c r="CO30" s="84"/>
      <c r="CP30" s="84"/>
      <c r="CQ30" s="84"/>
      <c r="CR30" s="84"/>
      <c r="CS30" s="84"/>
      <c r="CT30" s="84"/>
      <c r="CU30" s="84"/>
      <c r="CV30" s="84"/>
      <c r="CW30" s="84"/>
      <c r="CX30" s="84"/>
      <c r="CY30" s="84"/>
      <c r="CZ30" s="84"/>
      <c r="DA30" s="87"/>
    </row>
    <row r="31" spans="2:105" ht="19.5" customHeight="1" x14ac:dyDescent="0.3">
      <c r="B31" s="113"/>
      <c r="C31" s="73" t="s">
        <v>66</v>
      </c>
      <c r="D31" s="44">
        <v>0</v>
      </c>
      <c r="E31" s="117"/>
      <c r="F31" s="85"/>
      <c r="G31" s="85"/>
      <c r="H31" s="85"/>
      <c r="I31" s="85"/>
      <c r="J31" s="85"/>
      <c r="K31" s="85"/>
      <c r="L31" s="85"/>
      <c r="M31" s="85"/>
      <c r="N31" s="85"/>
      <c r="O31" s="85"/>
      <c r="P31" s="85"/>
      <c r="Q31" s="85"/>
      <c r="R31" s="85"/>
      <c r="S31" s="85"/>
      <c r="T31" s="85"/>
      <c r="U31" s="102"/>
      <c r="V31" s="92"/>
      <c r="W31" s="92"/>
      <c r="X31" s="92"/>
      <c r="Y31" s="92"/>
      <c r="Z31" s="92"/>
      <c r="AA31" s="92"/>
      <c r="AB31" s="92"/>
      <c r="AC31" s="92"/>
      <c r="AD31" s="92"/>
      <c r="AE31" s="92"/>
      <c r="AF31" s="92"/>
      <c r="AG31" s="92"/>
      <c r="AH31" s="95"/>
      <c r="AI31" s="85"/>
      <c r="AJ31" s="85"/>
      <c r="AK31" s="85"/>
      <c r="AL31" s="85"/>
      <c r="AM31" s="85"/>
      <c r="AN31" s="85"/>
      <c r="AO31" s="85"/>
      <c r="AP31" s="85"/>
      <c r="AQ31" s="85"/>
      <c r="AR31" s="85"/>
      <c r="AS31" s="85"/>
      <c r="AT31" s="85"/>
      <c r="AU31" s="85"/>
      <c r="AV31" s="85"/>
      <c r="AW31" s="85"/>
      <c r="AX31" s="85"/>
      <c r="AY31" s="10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5"/>
      <c r="CG31" s="85"/>
      <c r="CH31" s="85"/>
      <c r="CI31" s="85"/>
      <c r="CJ31" s="85"/>
      <c r="CK31" s="85"/>
      <c r="CL31" s="85"/>
      <c r="CM31" s="85"/>
      <c r="CN31" s="85"/>
      <c r="CO31" s="85"/>
      <c r="CP31" s="85"/>
      <c r="CQ31" s="85"/>
      <c r="CR31" s="85"/>
      <c r="CS31" s="85"/>
      <c r="CT31" s="85"/>
      <c r="CU31" s="85"/>
      <c r="CV31" s="85"/>
      <c r="CW31" s="85"/>
      <c r="CX31" s="85"/>
      <c r="CY31" s="85"/>
      <c r="CZ31" s="85"/>
      <c r="DA31" s="88"/>
    </row>
    <row r="32" spans="2:105" ht="19.5" customHeight="1" x14ac:dyDescent="0.3">
      <c r="B32" s="114" t="s">
        <v>43</v>
      </c>
      <c r="C32" s="72" t="s">
        <v>69</v>
      </c>
      <c r="D32" s="45">
        <v>3</v>
      </c>
      <c r="E32" s="117">
        <v>15</v>
      </c>
      <c r="F32" s="83">
        <v>1</v>
      </c>
      <c r="G32" s="83">
        <f>F32*$E32</f>
        <v>15</v>
      </c>
      <c r="H32" s="83">
        <v>1</v>
      </c>
      <c r="I32" s="83">
        <f>H32*$E32</f>
        <v>15</v>
      </c>
      <c r="J32" s="83">
        <v>3</v>
      </c>
      <c r="K32" s="83">
        <f>J32*$E32</f>
        <v>45</v>
      </c>
      <c r="L32" s="83">
        <v>2</v>
      </c>
      <c r="M32" s="83">
        <f>L32*$E32</f>
        <v>30</v>
      </c>
      <c r="N32" s="83">
        <v>2</v>
      </c>
      <c r="O32" s="83">
        <f>N32*$E32</f>
        <v>30</v>
      </c>
      <c r="P32" s="83">
        <v>3</v>
      </c>
      <c r="Q32" s="83">
        <f>P32*$E32</f>
        <v>45</v>
      </c>
      <c r="R32" s="83">
        <v>1</v>
      </c>
      <c r="S32" s="83">
        <f>R32*$E32</f>
        <v>15</v>
      </c>
      <c r="T32" s="83">
        <v>2</v>
      </c>
      <c r="U32" s="100">
        <f>T32*$E32</f>
        <v>30</v>
      </c>
      <c r="V32" s="91">
        <v>3</v>
      </c>
      <c r="W32" s="91">
        <f>V32*$E32</f>
        <v>45</v>
      </c>
      <c r="X32" s="91">
        <v>0</v>
      </c>
      <c r="Y32" s="91">
        <f>X32*$E32</f>
        <v>0</v>
      </c>
      <c r="Z32" s="91"/>
      <c r="AA32" s="91">
        <f>Z32*$E32</f>
        <v>0</v>
      </c>
      <c r="AB32" s="91"/>
      <c r="AC32" s="91">
        <f>AB32*$E32</f>
        <v>0</v>
      </c>
      <c r="AD32" s="91"/>
      <c r="AE32" s="91">
        <f>AD32*$E32</f>
        <v>0</v>
      </c>
      <c r="AF32" s="91"/>
      <c r="AG32" s="91">
        <f t="shared" ref="AG32" si="10">AF32*$E32</f>
        <v>0</v>
      </c>
      <c r="AH32" s="93"/>
      <c r="AI32" s="83">
        <f t="shared" ref="AI32" si="11">AH32*$E32</f>
        <v>0</v>
      </c>
      <c r="AJ32" s="83"/>
      <c r="AK32" s="83">
        <f>AJ32*$E32</f>
        <v>0</v>
      </c>
      <c r="AL32" s="83"/>
      <c r="AM32" s="83">
        <f>AL32*$E32</f>
        <v>0</v>
      </c>
      <c r="AN32" s="83"/>
      <c r="AO32" s="83">
        <f>AN32*$E32</f>
        <v>0</v>
      </c>
      <c r="AP32" s="83"/>
      <c r="AQ32" s="83">
        <f>AP32*$E32</f>
        <v>0</v>
      </c>
      <c r="AR32" s="83"/>
      <c r="AS32" s="83">
        <f>AR32*$E32</f>
        <v>0</v>
      </c>
      <c r="AT32" s="83"/>
      <c r="AU32" s="83">
        <f>AT32*$E32</f>
        <v>0</v>
      </c>
      <c r="AV32" s="83"/>
      <c r="AW32" s="83">
        <f>AV32*$E32</f>
        <v>0</v>
      </c>
      <c r="AX32" s="83"/>
      <c r="AY32" s="100">
        <f>AX32*$E32</f>
        <v>0</v>
      </c>
      <c r="AZ32" s="91"/>
      <c r="BA32" s="91">
        <f>AZ32*$E32</f>
        <v>0</v>
      </c>
      <c r="BB32" s="91"/>
      <c r="BC32" s="91">
        <f>BB32*$E32</f>
        <v>0</v>
      </c>
      <c r="BD32" s="91"/>
      <c r="BE32" s="91">
        <f>BD32*$E32</f>
        <v>0</v>
      </c>
      <c r="BF32" s="91"/>
      <c r="BG32" s="91">
        <f>BF32*$E32</f>
        <v>0</v>
      </c>
      <c r="BH32" s="91"/>
      <c r="BI32" s="91">
        <f>BH32*$E32</f>
        <v>0</v>
      </c>
      <c r="BJ32" s="91"/>
      <c r="BK32" s="91">
        <f>BJ32*$E32</f>
        <v>0</v>
      </c>
      <c r="BL32" s="91"/>
      <c r="BM32" s="91">
        <f>BL32*$E32</f>
        <v>0</v>
      </c>
      <c r="BN32" s="91"/>
      <c r="BO32" s="91">
        <f>BN32*$E32</f>
        <v>0</v>
      </c>
      <c r="BP32" s="91"/>
      <c r="BQ32" s="91">
        <f>BP32*$E32</f>
        <v>0</v>
      </c>
      <c r="BR32" s="91"/>
      <c r="BS32" s="91">
        <f>BR32*$E32</f>
        <v>0</v>
      </c>
      <c r="BT32" s="91"/>
      <c r="BU32" s="91">
        <f>BT32*$E32</f>
        <v>0</v>
      </c>
      <c r="BV32" s="91"/>
      <c r="BW32" s="91">
        <f>BV32*$E32</f>
        <v>0</v>
      </c>
      <c r="BX32" s="91"/>
      <c r="BY32" s="91">
        <f>BX32*$E32</f>
        <v>0</v>
      </c>
      <c r="BZ32" s="91"/>
      <c r="CA32" s="91">
        <f>BZ32*$E32</f>
        <v>0</v>
      </c>
      <c r="CB32" s="91"/>
      <c r="CC32" s="91">
        <f>CB32*$E32</f>
        <v>0</v>
      </c>
      <c r="CD32" s="91"/>
      <c r="CE32" s="91">
        <f>CD32*$E32</f>
        <v>0</v>
      </c>
      <c r="CF32" s="93"/>
      <c r="CG32" s="83">
        <f>CF32*$E32</f>
        <v>0</v>
      </c>
      <c r="CH32" s="83"/>
      <c r="CI32" s="83">
        <f>CH32*$E32</f>
        <v>0</v>
      </c>
      <c r="CJ32" s="83"/>
      <c r="CK32" s="83">
        <f>CJ32*$E32</f>
        <v>0</v>
      </c>
      <c r="CL32" s="83"/>
      <c r="CM32" s="83">
        <f>CL32*$E32</f>
        <v>0</v>
      </c>
      <c r="CN32" s="83"/>
      <c r="CO32" s="83">
        <f>CN32*$E32</f>
        <v>0</v>
      </c>
      <c r="CP32" s="83"/>
      <c r="CQ32" s="83">
        <f>CP32*$E32</f>
        <v>0</v>
      </c>
      <c r="CR32" s="83"/>
      <c r="CS32" s="83">
        <f>CR32*$E32</f>
        <v>0</v>
      </c>
      <c r="CT32" s="83"/>
      <c r="CU32" s="83">
        <f>CT32*$E32</f>
        <v>0</v>
      </c>
      <c r="CV32" s="83"/>
      <c r="CW32" s="83">
        <f>CV32*$E32</f>
        <v>0</v>
      </c>
      <c r="CX32" s="83"/>
      <c r="CY32" s="83">
        <f>CX32*$E32</f>
        <v>0</v>
      </c>
      <c r="CZ32" s="83"/>
      <c r="DA32" s="86">
        <f>CZ32*$E32</f>
        <v>0</v>
      </c>
    </row>
    <row r="33" spans="2:105" ht="19.5" customHeight="1" x14ac:dyDescent="0.3">
      <c r="B33" s="115"/>
      <c r="C33" s="72" t="s">
        <v>65</v>
      </c>
      <c r="D33" s="45">
        <v>2</v>
      </c>
      <c r="E33" s="117"/>
      <c r="F33" s="84"/>
      <c r="G33" s="84"/>
      <c r="H33" s="84"/>
      <c r="I33" s="84"/>
      <c r="J33" s="84"/>
      <c r="K33" s="84"/>
      <c r="L33" s="84"/>
      <c r="M33" s="84"/>
      <c r="N33" s="84"/>
      <c r="O33" s="84"/>
      <c r="P33" s="84"/>
      <c r="Q33" s="84"/>
      <c r="R33" s="84"/>
      <c r="S33" s="84"/>
      <c r="T33" s="84"/>
      <c r="U33" s="101"/>
      <c r="V33" s="92"/>
      <c r="W33" s="92"/>
      <c r="X33" s="92"/>
      <c r="Y33" s="92"/>
      <c r="Z33" s="92"/>
      <c r="AA33" s="92"/>
      <c r="AB33" s="92"/>
      <c r="AC33" s="92"/>
      <c r="AD33" s="92"/>
      <c r="AE33" s="92"/>
      <c r="AF33" s="92"/>
      <c r="AG33" s="92"/>
      <c r="AH33" s="94"/>
      <c r="AI33" s="84"/>
      <c r="AJ33" s="84"/>
      <c r="AK33" s="84"/>
      <c r="AL33" s="84"/>
      <c r="AM33" s="84"/>
      <c r="AN33" s="84"/>
      <c r="AO33" s="84"/>
      <c r="AP33" s="84"/>
      <c r="AQ33" s="84"/>
      <c r="AR33" s="84"/>
      <c r="AS33" s="84"/>
      <c r="AT33" s="84"/>
      <c r="AU33" s="84"/>
      <c r="AV33" s="84"/>
      <c r="AW33" s="84"/>
      <c r="AX33" s="84"/>
      <c r="AY33" s="101"/>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4"/>
      <c r="CG33" s="84"/>
      <c r="CH33" s="84"/>
      <c r="CI33" s="84"/>
      <c r="CJ33" s="84"/>
      <c r="CK33" s="84"/>
      <c r="CL33" s="84"/>
      <c r="CM33" s="84"/>
      <c r="CN33" s="84"/>
      <c r="CO33" s="84"/>
      <c r="CP33" s="84"/>
      <c r="CQ33" s="84"/>
      <c r="CR33" s="84"/>
      <c r="CS33" s="84"/>
      <c r="CT33" s="84"/>
      <c r="CU33" s="84"/>
      <c r="CV33" s="84"/>
      <c r="CW33" s="84"/>
      <c r="CX33" s="84"/>
      <c r="CY33" s="84"/>
      <c r="CZ33" s="84"/>
      <c r="DA33" s="87"/>
    </row>
    <row r="34" spans="2:105" ht="19.5" customHeight="1" x14ac:dyDescent="0.3">
      <c r="B34" s="115"/>
      <c r="C34" s="72" t="s">
        <v>35</v>
      </c>
      <c r="D34" s="45">
        <v>1</v>
      </c>
      <c r="E34" s="117"/>
      <c r="F34" s="84"/>
      <c r="G34" s="84"/>
      <c r="H34" s="84"/>
      <c r="I34" s="84"/>
      <c r="J34" s="84"/>
      <c r="K34" s="84"/>
      <c r="L34" s="84"/>
      <c r="M34" s="84"/>
      <c r="N34" s="84"/>
      <c r="O34" s="84"/>
      <c r="P34" s="84"/>
      <c r="Q34" s="84"/>
      <c r="R34" s="84"/>
      <c r="S34" s="84"/>
      <c r="T34" s="84"/>
      <c r="U34" s="101"/>
      <c r="V34" s="92"/>
      <c r="W34" s="92"/>
      <c r="X34" s="92"/>
      <c r="Y34" s="92"/>
      <c r="Z34" s="92"/>
      <c r="AA34" s="92"/>
      <c r="AB34" s="92"/>
      <c r="AC34" s="92"/>
      <c r="AD34" s="92"/>
      <c r="AE34" s="92"/>
      <c r="AF34" s="92"/>
      <c r="AG34" s="92"/>
      <c r="AH34" s="94"/>
      <c r="AI34" s="84"/>
      <c r="AJ34" s="84"/>
      <c r="AK34" s="84"/>
      <c r="AL34" s="84"/>
      <c r="AM34" s="84"/>
      <c r="AN34" s="84"/>
      <c r="AO34" s="84"/>
      <c r="AP34" s="84"/>
      <c r="AQ34" s="84"/>
      <c r="AR34" s="84"/>
      <c r="AS34" s="84"/>
      <c r="AT34" s="84"/>
      <c r="AU34" s="84"/>
      <c r="AV34" s="84"/>
      <c r="AW34" s="84"/>
      <c r="AX34" s="84"/>
      <c r="AY34" s="101"/>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4"/>
      <c r="CG34" s="84"/>
      <c r="CH34" s="84"/>
      <c r="CI34" s="84"/>
      <c r="CJ34" s="84"/>
      <c r="CK34" s="84"/>
      <c r="CL34" s="84"/>
      <c r="CM34" s="84"/>
      <c r="CN34" s="84"/>
      <c r="CO34" s="84"/>
      <c r="CP34" s="84"/>
      <c r="CQ34" s="84"/>
      <c r="CR34" s="84"/>
      <c r="CS34" s="84"/>
      <c r="CT34" s="84"/>
      <c r="CU34" s="84"/>
      <c r="CV34" s="84"/>
      <c r="CW34" s="84"/>
      <c r="CX34" s="84"/>
      <c r="CY34" s="84"/>
      <c r="CZ34" s="84"/>
      <c r="DA34" s="87"/>
    </row>
    <row r="35" spans="2:105" ht="19.5" customHeight="1" x14ac:dyDescent="0.3">
      <c r="B35" s="116"/>
      <c r="C35" s="72" t="s">
        <v>66</v>
      </c>
      <c r="D35" s="45">
        <v>0</v>
      </c>
      <c r="E35" s="117"/>
      <c r="F35" s="85"/>
      <c r="G35" s="85"/>
      <c r="H35" s="85"/>
      <c r="I35" s="85"/>
      <c r="J35" s="85"/>
      <c r="K35" s="85"/>
      <c r="L35" s="85"/>
      <c r="M35" s="85"/>
      <c r="N35" s="85"/>
      <c r="O35" s="85"/>
      <c r="P35" s="85"/>
      <c r="Q35" s="85"/>
      <c r="R35" s="85"/>
      <c r="S35" s="85"/>
      <c r="T35" s="85"/>
      <c r="U35" s="102"/>
      <c r="V35" s="92"/>
      <c r="W35" s="92"/>
      <c r="X35" s="92"/>
      <c r="Y35" s="92"/>
      <c r="Z35" s="92"/>
      <c r="AA35" s="92"/>
      <c r="AB35" s="92"/>
      <c r="AC35" s="92"/>
      <c r="AD35" s="92"/>
      <c r="AE35" s="92"/>
      <c r="AF35" s="92"/>
      <c r="AG35" s="92"/>
      <c r="AH35" s="95"/>
      <c r="AI35" s="85"/>
      <c r="AJ35" s="85"/>
      <c r="AK35" s="85"/>
      <c r="AL35" s="85"/>
      <c r="AM35" s="85"/>
      <c r="AN35" s="85"/>
      <c r="AO35" s="85"/>
      <c r="AP35" s="85"/>
      <c r="AQ35" s="85"/>
      <c r="AR35" s="85"/>
      <c r="AS35" s="85"/>
      <c r="AT35" s="85"/>
      <c r="AU35" s="85"/>
      <c r="AV35" s="85"/>
      <c r="AW35" s="85"/>
      <c r="AX35" s="85"/>
      <c r="AY35" s="10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5"/>
      <c r="CG35" s="85"/>
      <c r="CH35" s="85"/>
      <c r="CI35" s="85"/>
      <c r="CJ35" s="85"/>
      <c r="CK35" s="85"/>
      <c r="CL35" s="85"/>
      <c r="CM35" s="85"/>
      <c r="CN35" s="85"/>
      <c r="CO35" s="85"/>
      <c r="CP35" s="85"/>
      <c r="CQ35" s="85"/>
      <c r="CR35" s="85"/>
      <c r="CS35" s="85"/>
      <c r="CT35" s="85"/>
      <c r="CU35" s="85"/>
      <c r="CV35" s="85"/>
      <c r="CW35" s="85"/>
      <c r="CX35" s="85"/>
      <c r="CY35" s="85"/>
      <c r="CZ35" s="85"/>
      <c r="DA35" s="88"/>
    </row>
    <row r="36" spans="2:105" ht="19.5" customHeight="1" x14ac:dyDescent="0.3">
      <c r="B36" s="111" t="s">
        <v>115</v>
      </c>
      <c r="C36" s="73" t="s">
        <v>69</v>
      </c>
      <c r="D36" s="44">
        <v>3</v>
      </c>
      <c r="E36" s="117">
        <v>10</v>
      </c>
      <c r="F36" s="83">
        <v>1</v>
      </c>
      <c r="G36" s="83">
        <f>F36*$E36</f>
        <v>10</v>
      </c>
      <c r="H36" s="83">
        <v>0</v>
      </c>
      <c r="I36" s="83">
        <f>H36*$E36</f>
        <v>0</v>
      </c>
      <c r="J36" s="83">
        <v>1</v>
      </c>
      <c r="K36" s="83">
        <f>J36*$E36</f>
        <v>10</v>
      </c>
      <c r="L36" s="83">
        <v>0</v>
      </c>
      <c r="M36" s="83">
        <f>L36*$E36</f>
        <v>0</v>
      </c>
      <c r="N36" s="83">
        <v>0</v>
      </c>
      <c r="O36" s="83">
        <f>N36*$E36</f>
        <v>0</v>
      </c>
      <c r="P36" s="83">
        <v>1</v>
      </c>
      <c r="Q36" s="83">
        <f>P36*$E36</f>
        <v>10</v>
      </c>
      <c r="R36" s="83">
        <v>0</v>
      </c>
      <c r="S36" s="83">
        <f>R36*$E36</f>
        <v>0</v>
      </c>
      <c r="T36" s="83">
        <v>1</v>
      </c>
      <c r="U36" s="100">
        <f>T36*$E36</f>
        <v>10</v>
      </c>
      <c r="V36" s="91">
        <v>0</v>
      </c>
      <c r="W36" s="91">
        <f>V36*$E36</f>
        <v>0</v>
      </c>
      <c r="X36" s="91">
        <v>0</v>
      </c>
      <c r="Y36" s="91">
        <f>X36*$E36</f>
        <v>0</v>
      </c>
      <c r="Z36" s="91"/>
      <c r="AA36" s="91">
        <f>Z36*$E36</f>
        <v>0</v>
      </c>
      <c r="AB36" s="91"/>
      <c r="AC36" s="91">
        <f>AB36*$E36</f>
        <v>0</v>
      </c>
      <c r="AD36" s="91"/>
      <c r="AE36" s="91">
        <f>AD36*$E36</f>
        <v>0</v>
      </c>
      <c r="AF36" s="91"/>
      <c r="AG36" s="91">
        <f t="shared" ref="AG36" si="12">AF36*$E36</f>
        <v>0</v>
      </c>
      <c r="AH36" s="93"/>
      <c r="AI36" s="83">
        <f t="shared" ref="AI36" si="13">AH36*$E36</f>
        <v>0</v>
      </c>
      <c r="AJ36" s="83"/>
      <c r="AK36" s="83">
        <f>AJ36*$E36</f>
        <v>0</v>
      </c>
      <c r="AL36" s="83"/>
      <c r="AM36" s="83">
        <f>AL36*$E36</f>
        <v>0</v>
      </c>
      <c r="AN36" s="83"/>
      <c r="AO36" s="83">
        <f>AN36*$E36</f>
        <v>0</v>
      </c>
      <c r="AP36" s="83"/>
      <c r="AQ36" s="83">
        <f>AP36*$E36</f>
        <v>0</v>
      </c>
      <c r="AR36" s="83"/>
      <c r="AS36" s="83">
        <f>AR36*$E36</f>
        <v>0</v>
      </c>
      <c r="AT36" s="83"/>
      <c r="AU36" s="83">
        <f>AT36*$E36</f>
        <v>0</v>
      </c>
      <c r="AV36" s="83"/>
      <c r="AW36" s="83">
        <f>AV36*$E36</f>
        <v>0</v>
      </c>
      <c r="AX36" s="83"/>
      <c r="AY36" s="100">
        <f>AX36*$E36</f>
        <v>0</v>
      </c>
      <c r="AZ36" s="91"/>
      <c r="BA36" s="91">
        <f>AZ36*$E36</f>
        <v>0</v>
      </c>
      <c r="BB36" s="91"/>
      <c r="BC36" s="91">
        <f>BB36*$E36</f>
        <v>0</v>
      </c>
      <c r="BD36" s="91"/>
      <c r="BE36" s="91">
        <f>BD36*$E36</f>
        <v>0</v>
      </c>
      <c r="BF36" s="91"/>
      <c r="BG36" s="91">
        <f>BF36*$E36</f>
        <v>0</v>
      </c>
      <c r="BH36" s="91"/>
      <c r="BI36" s="91">
        <f>BH36*$E36</f>
        <v>0</v>
      </c>
      <c r="BJ36" s="91"/>
      <c r="BK36" s="91">
        <f>BJ36*$E36</f>
        <v>0</v>
      </c>
      <c r="BL36" s="91"/>
      <c r="BM36" s="91">
        <f>BL36*$E36</f>
        <v>0</v>
      </c>
      <c r="BN36" s="91"/>
      <c r="BO36" s="91">
        <f>BN36*$E36</f>
        <v>0</v>
      </c>
      <c r="BP36" s="91"/>
      <c r="BQ36" s="91">
        <f>BP36*$E36</f>
        <v>0</v>
      </c>
      <c r="BR36" s="91"/>
      <c r="BS36" s="91">
        <f>BR36*$E36</f>
        <v>0</v>
      </c>
      <c r="BT36" s="91"/>
      <c r="BU36" s="91">
        <f>BT36*$E36</f>
        <v>0</v>
      </c>
      <c r="BV36" s="91"/>
      <c r="BW36" s="91">
        <f>BV36*$E36</f>
        <v>0</v>
      </c>
      <c r="BX36" s="91"/>
      <c r="BY36" s="91">
        <f>BX36*$E36</f>
        <v>0</v>
      </c>
      <c r="BZ36" s="91"/>
      <c r="CA36" s="91">
        <f>BZ36*$E36</f>
        <v>0</v>
      </c>
      <c r="CB36" s="91"/>
      <c r="CC36" s="91">
        <f>CB36*$E36</f>
        <v>0</v>
      </c>
      <c r="CD36" s="91"/>
      <c r="CE36" s="91">
        <f>CD36*$E36</f>
        <v>0</v>
      </c>
      <c r="CF36" s="93"/>
      <c r="CG36" s="83">
        <f>CF36*$E36</f>
        <v>0</v>
      </c>
      <c r="CH36" s="83"/>
      <c r="CI36" s="83">
        <f>CH36*$E36</f>
        <v>0</v>
      </c>
      <c r="CJ36" s="83"/>
      <c r="CK36" s="83">
        <f>CJ36*$E36</f>
        <v>0</v>
      </c>
      <c r="CL36" s="83"/>
      <c r="CM36" s="83">
        <f>CL36*$E36</f>
        <v>0</v>
      </c>
      <c r="CN36" s="83"/>
      <c r="CO36" s="83">
        <f>CN36*$E36</f>
        <v>0</v>
      </c>
      <c r="CP36" s="83"/>
      <c r="CQ36" s="83">
        <f>CP36*$E36</f>
        <v>0</v>
      </c>
      <c r="CR36" s="83"/>
      <c r="CS36" s="83">
        <f>CR36*$E36</f>
        <v>0</v>
      </c>
      <c r="CT36" s="83"/>
      <c r="CU36" s="83">
        <f>CT36*$E36</f>
        <v>0</v>
      </c>
      <c r="CV36" s="83"/>
      <c r="CW36" s="83">
        <f>CV36*$E36</f>
        <v>0</v>
      </c>
      <c r="CX36" s="83"/>
      <c r="CY36" s="83">
        <f>CX36*$E36</f>
        <v>0</v>
      </c>
      <c r="CZ36" s="83"/>
      <c r="DA36" s="86">
        <f>CZ36*$E36</f>
        <v>0</v>
      </c>
    </row>
    <row r="37" spans="2:105" ht="19.5" customHeight="1" x14ac:dyDescent="0.3">
      <c r="B37" s="112"/>
      <c r="C37" s="73" t="s">
        <v>65</v>
      </c>
      <c r="D37" s="44">
        <v>2</v>
      </c>
      <c r="E37" s="117"/>
      <c r="F37" s="84"/>
      <c r="G37" s="84"/>
      <c r="H37" s="84"/>
      <c r="I37" s="84"/>
      <c r="J37" s="84"/>
      <c r="K37" s="84"/>
      <c r="L37" s="84"/>
      <c r="M37" s="84"/>
      <c r="N37" s="84"/>
      <c r="O37" s="84"/>
      <c r="P37" s="84"/>
      <c r="Q37" s="84"/>
      <c r="R37" s="84"/>
      <c r="S37" s="84"/>
      <c r="T37" s="84"/>
      <c r="U37" s="101"/>
      <c r="V37" s="92"/>
      <c r="W37" s="92"/>
      <c r="X37" s="92"/>
      <c r="Y37" s="92"/>
      <c r="Z37" s="92"/>
      <c r="AA37" s="92"/>
      <c r="AB37" s="92"/>
      <c r="AC37" s="92"/>
      <c r="AD37" s="92"/>
      <c r="AE37" s="92"/>
      <c r="AF37" s="92"/>
      <c r="AG37" s="92"/>
      <c r="AH37" s="94"/>
      <c r="AI37" s="84"/>
      <c r="AJ37" s="84"/>
      <c r="AK37" s="84"/>
      <c r="AL37" s="84"/>
      <c r="AM37" s="84"/>
      <c r="AN37" s="84"/>
      <c r="AO37" s="84"/>
      <c r="AP37" s="84"/>
      <c r="AQ37" s="84"/>
      <c r="AR37" s="84"/>
      <c r="AS37" s="84"/>
      <c r="AT37" s="84"/>
      <c r="AU37" s="84"/>
      <c r="AV37" s="84"/>
      <c r="AW37" s="84"/>
      <c r="AX37" s="84"/>
      <c r="AY37" s="101"/>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4"/>
      <c r="CG37" s="84"/>
      <c r="CH37" s="84"/>
      <c r="CI37" s="84"/>
      <c r="CJ37" s="84"/>
      <c r="CK37" s="84"/>
      <c r="CL37" s="84"/>
      <c r="CM37" s="84"/>
      <c r="CN37" s="84"/>
      <c r="CO37" s="84"/>
      <c r="CP37" s="84"/>
      <c r="CQ37" s="84"/>
      <c r="CR37" s="84"/>
      <c r="CS37" s="84"/>
      <c r="CT37" s="84"/>
      <c r="CU37" s="84"/>
      <c r="CV37" s="84"/>
      <c r="CW37" s="84"/>
      <c r="CX37" s="84"/>
      <c r="CY37" s="84"/>
      <c r="CZ37" s="84"/>
      <c r="DA37" s="87"/>
    </row>
    <row r="38" spans="2:105" ht="19.5" customHeight="1" x14ac:dyDescent="0.3">
      <c r="B38" s="112"/>
      <c r="C38" s="73" t="s">
        <v>35</v>
      </c>
      <c r="D38" s="44">
        <v>1</v>
      </c>
      <c r="E38" s="117"/>
      <c r="F38" s="84"/>
      <c r="G38" s="84"/>
      <c r="H38" s="84"/>
      <c r="I38" s="84"/>
      <c r="J38" s="84"/>
      <c r="K38" s="84"/>
      <c r="L38" s="84"/>
      <c r="M38" s="84"/>
      <c r="N38" s="84"/>
      <c r="O38" s="84"/>
      <c r="P38" s="84"/>
      <c r="Q38" s="84"/>
      <c r="R38" s="84"/>
      <c r="S38" s="84"/>
      <c r="T38" s="84"/>
      <c r="U38" s="101"/>
      <c r="V38" s="92"/>
      <c r="W38" s="92"/>
      <c r="X38" s="92"/>
      <c r="Y38" s="92"/>
      <c r="Z38" s="92"/>
      <c r="AA38" s="92"/>
      <c r="AB38" s="92"/>
      <c r="AC38" s="92"/>
      <c r="AD38" s="92"/>
      <c r="AE38" s="92"/>
      <c r="AF38" s="92"/>
      <c r="AG38" s="92"/>
      <c r="AH38" s="94"/>
      <c r="AI38" s="84"/>
      <c r="AJ38" s="84"/>
      <c r="AK38" s="84"/>
      <c r="AL38" s="84"/>
      <c r="AM38" s="84"/>
      <c r="AN38" s="84"/>
      <c r="AO38" s="84"/>
      <c r="AP38" s="84"/>
      <c r="AQ38" s="84"/>
      <c r="AR38" s="84"/>
      <c r="AS38" s="84"/>
      <c r="AT38" s="84"/>
      <c r="AU38" s="84"/>
      <c r="AV38" s="84"/>
      <c r="AW38" s="84"/>
      <c r="AX38" s="84"/>
      <c r="AY38" s="101"/>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4"/>
      <c r="CG38" s="84"/>
      <c r="CH38" s="84"/>
      <c r="CI38" s="84"/>
      <c r="CJ38" s="84"/>
      <c r="CK38" s="84"/>
      <c r="CL38" s="84"/>
      <c r="CM38" s="84"/>
      <c r="CN38" s="84"/>
      <c r="CO38" s="84"/>
      <c r="CP38" s="84"/>
      <c r="CQ38" s="84"/>
      <c r="CR38" s="84"/>
      <c r="CS38" s="84"/>
      <c r="CT38" s="84"/>
      <c r="CU38" s="84"/>
      <c r="CV38" s="84"/>
      <c r="CW38" s="84"/>
      <c r="CX38" s="84"/>
      <c r="CY38" s="84"/>
      <c r="CZ38" s="84"/>
      <c r="DA38" s="87"/>
    </row>
    <row r="39" spans="2:105" ht="19.5" customHeight="1" x14ac:dyDescent="0.3">
      <c r="B39" s="113"/>
      <c r="C39" s="73" t="s">
        <v>66</v>
      </c>
      <c r="D39" s="44">
        <v>0</v>
      </c>
      <c r="E39" s="117"/>
      <c r="F39" s="85"/>
      <c r="G39" s="85"/>
      <c r="H39" s="85"/>
      <c r="I39" s="85"/>
      <c r="J39" s="85"/>
      <c r="K39" s="85"/>
      <c r="L39" s="85"/>
      <c r="M39" s="85"/>
      <c r="N39" s="85"/>
      <c r="O39" s="85"/>
      <c r="P39" s="85"/>
      <c r="Q39" s="85"/>
      <c r="R39" s="85"/>
      <c r="S39" s="85"/>
      <c r="T39" s="85"/>
      <c r="U39" s="102"/>
      <c r="V39" s="92"/>
      <c r="W39" s="92"/>
      <c r="X39" s="92"/>
      <c r="Y39" s="92"/>
      <c r="Z39" s="92"/>
      <c r="AA39" s="92"/>
      <c r="AB39" s="92"/>
      <c r="AC39" s="92"/>
      <c r="AD39" s="92"/>
      <c r="AE39" s="92"/>
      <c r="AF39" s="92"/>
      <c r="AG39" s="92"/>
      <c r="AH39" s="95"/>
      <c r="AI39" s="85"/>
      <c r="AJ39" s="85"/>
      <c r="AK39" s="85"/>
      <c r="AL39" s="85"/>
      <c r="AM39" s="85"/>
      <c r="AN39" s="85"/>
      <c r="AO39" s="85"/>
      <c r="AP39" s="85"/>
      <c r="AQ39" s="85"/>
      <c r="AR39" s="85"/>
      <c r="AS39" s="85"/>
      <c r="AT39" s="85"/>
      <c r="AU39" s="85"/>
      <c r="AV39" s="85"/>
      <c r="AW39" s="85"/>
      <c r="AX39" s="85"/>
      <c r="AY39" s="10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5"/>
      <c r="CG39" s="85"/>
      <c r="CH39" s="85"/>
      <c r="CI39" s="85"/>
      <c r="CJ39" s="85"/>
      <c r="CK39" s="85"/>
      <c r="CL39" s="85"/>
      <c r="CM39" s="85"/>
      <c r="CN39" s="85"/>
      <c r="CO39" s="85"/>
      <c r="CP39" s="85"/>
      <c r="CQ39" s="85"/>
      <c r="CR39" s="85"/>
      <c r="CS39" s="85"/>
      <c r="CT39" s="85"/>
      <c r="CU39" s="85"/>
      <c r="CV39" s="85"/>
      <c r="CW39" s="85"/>
      <c r="CX39" s="85"/>
      <c r="CY39" s="85"/>
      <c r="CZ39" s="85"/>
      <c r="DA39" s="88"/>
    </row>
    <row r="40" spans="2:105" x14ac:dyDescent="0.3">
      <c r="D40" s="12"/>
      <c r="E40" s="12"/>
      <c r="F40" s="12"/>
      <c r="G40" s="12"/>
      <c r="N40" s="12"/>
      <c r="O40" s="12"/>
      <c r="V40" s="35"/>
      <c r="W40" s="35"/>
      <c r="X40" s="35"/>
      <c r="Y40" s="35"/>
      <c r="Z40" s="35"/>
      <c r="AA40" s="35"/>
      <c r="AB40" s="35"/>
      <c r="AC40" s="35"/>
      <c r="AD40" s="35"/>
      <c r="AE40" s="35"/>
      <c r="AF40" s="35"/>
      <c r="AG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row>
    <row r="41" spans="2:105" x14ac:dyDescent="0.3">
      <c r="B41" s="118" t="s">
        <v>62</v>
      </c>
      <c r="C41" s="119"/>
      <c r="D41" s="119"/>
      <c r="E41" s="42">
        <f>SUM(E8:E39)</f>
        <v>100</v>
      </c>
      <c r="F41" s="89">
        <f>SUM(G8:G39)</f>
        <v>155</v>
      </c>
      <c r="G41" s="90"/>
      <c r="H41" s="89">
        <f>SUM(I8:I39)</f>
        <v>20</v>
      </c>
      <c r="I41" s="90"/>
      <c r="J41" s="89">
        <f>SUM(K8:K39)</f>
        <v>180</v>
      </c>
      <c r="K41" s="90"/>
      <c r="L41" s="89">
        <f>SUM(M8:M39)</f>
        <v>125</v>
      </c>
      <c r="M41" s="90"/>
      <c r="N41" s="89">
        <f>SUM(O8:O39)</f>
        <v>100</v>
      </c>
      <c r="O41" s="90"/>
      <c r="P41" s="89">
        <f>SUM(Q8:Q39)</f>
        <v>200</v>
      </c>
      <c r="Q41" s="90"/>
      <c r="R41" s="89">
        <f>SUM(S8:S39)</f>
        <v>15</v>
      </c>
      <c r="S41" s="90"/>
      <c r="T41" s="89">
        <f>SUM(U8:U39)</f>
        <v>120</v>
      </c>
      <c r="U41" s="120"/>
      <c r="V41" s="121">
        <f>SUM(W8:W39)</f>
        <v>115</v>
      </c>
      <c r="W41" s="122"/>
      <c r="X41" s="121">
        <f>SUM(Y8:Y39)</f>
        <v>95</v>
      </c>
      <c r="Y41" s="122"/>
      <c r="Z41" s="121">
        <f>SUM(AA8:AA39)</f>
        <v>0</v>
      </c>
      <c r="AA41" s="122"/>
      <c r="AB41" s="121">
        <f>SUM(AC8:AC39)</f>
        <v>0</v>
      </c>
      <c r="AC41" s="122"/>
      <c r="AD41" s="121">
        <f>SUM(AE8:AE39)</f>
        <v>0</v>
      </c>
      <c r="AE41" s="122"/>
      <c r="AF41" s="121">
        <f>SUM(AG8:AG39)</f>
        <v>0</v>
      </c>
      <c r="AG41" s="122"/>
      <c r="AH41" s="123">
        <f>SUM(AI8:AI39)</f>
        <v>0</v>
      </c>
      <c r="AI41" s="90"/>
      <c r="AJ41" s="89">
        <f>SUM(AK8:AK39)</f>
        <v>0</v>
      </c>
      <c r="AK41" s="90"/>
      <c r="AL41" s="89">
        <f>SUM(AM8:AM39)</f>
        <v>0</v>
      </c>
      <c r="AM41" s="90"/>
      <c r="AN41" s="89">
        <f>SUM(AO8:AO39)</f>
        <v>0</v>
      </c>
      <c r="AO41" s="90"/>
      <c r="AP41" s="89">
        <f>SUM(AQ8:AQ39)</f>
        <v>0</v>
      </c>
      <c r="AQ41" s="90"/>
      <c r="AR41" s="89">
        <f>SUM(AS8:AS39)</f>
        <v>0</v>
      </c>
      <c r="AS41" s="90"/>
      <c r="AT41" s="89">
        <f>SUM(AU8:AU39)</f>
        <v>0</v>
      </c>
      <c r="AU41" s="90"/>
      <c r="AV41" s="89">
        <f>SUM(AW8:AW39)</f>
        <v>0</v>
      </c>
      <c r="AW41" s="90"/>
      <c r="AX41" s="89">
        <f>SUM(AY8:AY39)</f>
        <v>0</v>
      </c>
      <c r="AY41" s="90"/>
      <c r="AZ41" s="89">
        <f>SUM(BA8:BA39)</f>
        <v>0</v>
      </c>
      <c r="BA41" s="90"/>
      <c r="BB41" s="89">
        <f>SUM(BC8:BC39)</f>
        <v>0</v>
      </c>
      <c r="BC41" s="90"/>
      <c r="BD41" s="89">
        <f>SUM(BE8:BE39)</f>
        <v>0</v>
      </c>
      <c r="BE41" s="90"/>
      <c r="BF41" s="89">
        <f>SUM(BG8:BG39)</f>
        <v>0</v>
      </c>
      <c r="BG41" s="90"/>
      <c r="BH41" s="89">
        <f>SUM(BI8:BI39)</f>
        <v>0</v>
      </c>
      <c r="BI41" s="90"/>
      <c r="BJ41" s="89">
        <f>SUM(BK8:BK39)</f>
        <v>0</v>
      </c>
      <c r="BK41" s="90"/>
      <c r="BL41" s="89">
        <f>SUM(BM8:BM39)</f>
        <v>0</v>
      </c>
      <c r="BM41" s="90"/>
      <c r="BN41" s="89">
        <f>SUM(BO8:BO39)</f>
        <v>0</v>
      </c>
      <c r="BO41" s="90"/>
      <c r="BP41" s="89">
        <f>SUM(BQ8:BQ39)</f>
        <v>0</v>
      </c>
      <c r="BQ41" s="90"/>
      <c r="BR41" s="89">
        <f>SUM(BS8:BS39)</f>
        <v>0</v>
      </c>
      <c r="BS41" s="90"/>
      <c r="BT41" s="89">
        <f>SUM(BU8:BU39)</f>
        <v>0</v>
      </c>
      <c r="BU41" s="90"/>
      <c r="BV41" s="89">
        <f>SUM(BW8:BW39)</f>
        <v>0</v>
      </c>
      <c r="BW41" s="90"/>
      <c r="BX41" s="89">
        <f>SUM(BY8:BY39)</f>
        <v>0</v>
      </c>
      <c r="BY41" s="90"/>
      <c r="BZ41" s="89">
        <f>SUM(CA8:CA39)</f>
        <v>0</v>
      </c>
      <c r="CA41" s="90"/>
      <c r="CB41" s="89">
        <f>SUM(CC8:CC39)</f>
        <v>0</v>
      </c>
      <c r="CC41" s="90"/>
      <c r="CD41" s="89">
        <f>SUM(CE8:CE39)</f>
        <v>0</v>
      </c>
      <c r="CE41" s="90"/>
      <c r="CF41" s="89">
        <f>SUM(CG8:CG39)</f>
        <v>0</v>
      </c>
      <c r="CG41" s="90"/>
      <c r="CH41" s="89">
        <f>SUM(CI8:CI39)</f>
        <v>0</v>
      </c>
      <c r="CI41" s="90"/>
      <c r="CJ41" s="89">
        <f>SUM(CK8:CK39)</f>
        <v>0</v>
      </c>
      <c r="CK41" s="90"/>
      <c r="CL41" s="89">
        <f>SUM(CM8:CM39)</f>
        <v>0</v>
      </c>
      <c r="CM41" s="90"/>
      <c r="CN41" s="89">
        <f>SUM(CO8:CO39)</f>
        <v>0</v>
      </c>
      <c r="CO41" s="90"/>
      <c r="CP41" s="89">
        <f>SUM(CQ8:CQ39)</f>
        <v>0</v>
      </c>
      <c r="CQ41" s="90"/>
      <c r="CR41" s="89">
        <f>SUM(CS8:CS39)</f>
        <v>0</v>
      </c>
      <c r="CS41" s="90"/>
      <c r="CT41" s="89">
        <f>SUM(CU8:CU39)</f>
        <v>0</v>
      </c>
      <c r="CU41" s="90"/>
      <c r="CV41" s="89">
        <f>SUM(CW8:CW39)</f>
        <v>0</v>
      </c>
      <c r="CW41" s="90"/>
      <c r="CX41" s="89">
        <f>SUM(CY8:CY39)</f>
        <v>0</v>
      </c>
      <c r="CY41" s="90"/>
      <c r="CZ41" s="89">
        <f>SUM(DA8:DA39)</f>
        <v>0</v>
      </c>
      <c r="DA41" s="90"/>
    </row>
    <row r="42" spans="2:105" x14ac:dyDescent="0.3">
      <c r="E42" s="12"/>
      <c r="F42" s="12"/>
      <c r="N42" s="12"/>
    </row>
    <row r="43" spans="2:105" x14ac:dyDescent="0.3"/>
    <row r="44" spans="2:105" x14ac:dyDescent="0.3"/>
    <row r="45" spans="2:105" x14ac:dyDescent="0.3"/>
    <row r="46" spans="2:105" x14ac:dyDescent="0.3"/>
    <row r="47" spans="2:105" x14ac:dyDescent="0.3"/>
    <row r="48" spans="2:105" x14ac:dyDescent="0.3"/>
    <row r="49" x14ac:dyDescent="0.3"/>
    <row r="50" x14ac:dyDescent="0.3"/>
    <row r="51" x14ac:dyDescent="0.3"/>
    <row r="52" x14ac:dyDescent="0.3"/>
    <row r="53" x14ac:dyDescent="0.3"/>
    <row r="54" x14ac:dyDescent="0.3"/>
    <row r="55" x14ac:dyDescent="0.3"/>
    <row r="56" x14ac:dyDescent="0.3"/>
    <row r="57" x14ac:dyDescent="0.3"/>
  </sheetData>
  <mergeCells count="919">
    <mergeCell ref="BN41:BO41"/>
    <mergeCell ref="BP41:BQ41"/>
    <mergeCell ref="BB41:BC41"/>
    <mergeCell ref="BD41:BE41"/>
    <mergeCell ref="BF41:BG41"/>
    <mergeCell ref="BH41:BI41"/>
    <mergeCell ref="AL41:AM41"/>
    <mergeCell ref="AN41:AO41"/>
    <mergeCell ref="AP41:AQ41"/>
    <mergeCell ref="AJ41:AK41"/>
    <mergeCell ref="P41:Q41"/>
    <mergeCell ref="R41:S41"/>
    <mergeCell ref="T41:U41"/>
    <mergeCell ref="V41:W41"/>
    <mergeCell ref="X41:Y41"/>
    <mergeCell ref="Z41:AA41"/>
    <mergeCell ref="BJ41:BK41"/>
    <mergeCell ref="BL41:BM41"/>
    <mergeCell ref="AB41:AC41"/>
    <mergeCell ref="AD41:AE41"/>
    <mergeCell ref="AF41:AG41"/>
    <mergeCell ref="AH41:AI41"/>
    <mergeCell ref="AR41:AS41"/>
    <mergeCell ref="AT41:AU41"/>
    <mergeCell ref="AV41:AW41"/>
    <mergeCell ref="AX41:AY41"/>
    <mergeCell ref="AZ41:BA41"/>
    <mergeCell ref="AJ36:AJ39"/>
    <mergeCell ref="AK36:AK39"/>
    <mergeCell ref="X36:X39"/>
    <mergeCell ref="Y36:Y39"/>
    <mergeCell ref="Z36:Z39"/>
    <mergeCell ref="AA36:AA39"/>
    <mergeCell ref="AB36:AB39"/>
    <mergeCell ref="AC36:AC39"/>
    <mergeCell ref="R36:R39"/>
    <mergeCell ref="S36:S39"/>
    <mergeCell ref="T36:T39"/>
    <mergeCell ref="U36:U39"/>
    <mergeCell ref="V36:V39"/>
    <mergeCell ref="W36:W39"/>
    <mergeCell ref="AD36:AD39"/>
    <mergeCell ref="AE36:AE39"/>
    <mergeCell ref="AF36:AF39"/>
    <mergeCell ref="AG36:AG39"/>
    <mergeCell ref="AH36:AH39"/>
    <mergeCell ref="AI36:AI39"/>
    <mergeCell ref="B41:D41"/>
    <mergeCell ref="F41:G41"/>
    <mergeCell ref="H41:I41"/>
    <mergeCell ref="J41:K41"/>
    <mergeCell ref="L41:M41"/>
    <mergeCell ref="N41:O41"/>
    <mergeCell ref="L36:L39"/>
    <mergeCell ref="M36:M39"/>
    <mergeCell ref="N36:N39"/>
    <mergeCell ref="AH32:AH35"/>
    <mergeCell ref="AI32:AI35"/>
    <mergeCell ref="AJ32:AJ35"/>
    <mergeCell ref="AK32:AK35"/>
    <mergeCell ref="AB32:AB35"/>
    <mergeCell ref="AC32:AC35"/>
    <mergeCell ref="AD32:AD35"/>
    <mergeCell ref="AE32:AE35"/>
    <mergeCell ref="AF32:AF35"/>
    <mergeCell ref="S32:S35"/>
    <mergeCell ref="T32:T35"/>
    <mergeCell ref="U32:U35"/>
    <mergeCell ref="O36:O39"/>
    <mergeCell ref="P36:P39"/>
    <mergeCell ref="Q36:Q39"/>
    <mergeCell ref="B36:B39"/>
    <mergeCell ref="E36:E39"/>
    <mergeCell ref="F36:F39"/>
    <mergeCell ref="G36:G39"/>
    <mergeCell ref="H36:H39"/>
    <mergeCell ref="I36:I39"/>
    <mergeCell ref="J36:J39"/>
    <mergeCell ref="K36:K39"/>
    <mergeCell ref="BR28:BR31"/>
    <mergeCell ref="BS28:BS31"/>
    <mergeCell ref="J32:J35"/>
    <mergeCell ref="K32:K35"/>
    <mergeCell ref="L32:L35"/>
    <mergeCell ref="M32:M35"/>
    <mergeCell ref="N32:N35"/>
    <mergeCell ref="O32:O35"/>
    <mergeCell ref="B32:B35"/>
    <mergeCell ref="E32:E35"/>
    <mergeCell ref="F32:F35"/>
    <mergeCell ref="G32:G35"/>
    <mergeCell ref="H32:H35"/>
    <mergeCell ref="I32:I35"/>
    <mergeCell ref="AG32:AG35"/>
    <mergeCell ref="V32:V35"/>
    <mergeCell ref="W32:W35"/>
    <mergeCell ref="X32:X35"/>
    <mergeCell ref="Y32:Y35"/>
    <mergeCell ref="Z32:Z35"/>
    <mergeCell ref="AA32:AA35"/>
    <mergeCell ref="P32:P35"/>
    <mergeCell ref="Q32:Q35"/>
    <mergeCell ref="R32:R35"/>
    <mergeCell ref="R28:R31"/>
    <mergeCell ref="S28:S31"/>
    <mergeCell ref="T28:T31"/>
    <mergeCell ref="U28:U31"/>
    <mergeCell ref="V28:V31"/>
    <mergeCell ref="W28:W31"/>
    <mergeCell ref="AJ28:AJ31"/>
    <mergeCell ref="AK28:AK31"/>
    <mergeCell ref="AD28:AD31"/>
    <mergeCell ref="AE28:AE31"/>
    <mergeCell ref="AF28:AF31"/>
    <mergeCell ref="AG28:AG31"/>
    <mergeCell ref="AH28:AH31"/>
    <mergeCell ref="AI28:AI31"/>
    <mergeCell ref="AH24:AH27"/>
    <mergeCell ref="AI24:AI27"/>
    <mergeCell ref="AJ24:AJ27"/>
    <mergeCell ref="AK24:AK27"/>
    <mergeCell ref="AB24:AB27"/>
    <mergeCell ref="AC24:AC27"/>
    <mergeCell ref="X28:X31"/>
    <mergeCell ref="Y28:Y31"/>
    <mergeCell ref="Z28:Z31"/>
    <mergeCell ref="AA28:AA31"/>
    <mergeCell ref="AB28:AB31"/>
    <mergeCell ref="AC28:AC31"/>
    <mergeCell ref="L28:L31"/>
    <mergeCell ref="M28:M31"/>
    <mergeCell ref="N28:N31"/>
    <mergeCell ref="O28:O31"/>
    <mergeCell ref="P28:P31"/>
    <mergeCell ref="Q28:Q31"/>
    <mergeCell ref="B28:B31"/>
    <mergeCell ref="E28:E31"/>
    <mergeCell ref="F28:F31"/>
    <mergeCell ref="G28:G31"/>
    <mergeCell ref="H28:H31"/>
    <mergeCell ref="I28:I31"/>
    <mergeCell ref="J28:J31"/>
    <mergeCell ref="K28:K31"/>
    <mergeCell ref="O24:O27"/>
    <mergeCell ref="AD24:AD27"/>
    <mergeCell ref="AE24:AE27"/>
    <mergeCell ref="AF24:AF27"/>
    <mergeCell ref="AG24:AG27"/>
    <mergeCell ref="V24:V27"/>
    <mergeCell ref="W24:W27"/>
    <mergeCell ref="X24:X27"/>
    <mergeCell ref="Y24:Y27"/>
    <mergeCell ref="Z24:Z27"/>
    <mergeCell ref="AA24:AA27"/>
    <mergeCell ref="P24:P27"/>
    <mergeCell ref="Q24:Q27"/>
    <mergeCell ref="R24:R27"/>
    <mergeCell ref="S24:S27"/>
    <mergeCell ref="T24:T27"/>
    <mergeCell ref="U24:U27"/>
    <mergeCell ref="AJ20:AJ23"/>
    <mergeCell ref="AK20:AK23"/>
    <mergeCell ref="X20:X23"/>
    <mergeCell ref="Y20:Y23"/>
    <mergeCell ref="Z20:Z23"/>
    <mergeCell ref="AA20:AA23"/>
    <mergeCell ref="AB20:AB23"/>
    <mergeCell ref="AC20:AC23"/>
    <mergeCell ref="R20:R23"/>
    <mergeCell ref="S20:S23"/>
    <mergeCell ref="T20:T23"/>
    <mergeCell ref="U20:U23"/>
    <mergeCell ref="V20:V23"/>
    <mergeCell ref="W20:W23"/>
    <mergeCell ref="AD20:AD23"/>
    <mergeCell ref="AE20:AE23"/>
    <mergeCell ref="AF20:AF23"/>
    <mergeCell ref="AG20:AG23"/>
    <mergeCell ref="AH20:AH23"/>
    <mergeCell ref="AI20:AI23"/>
    <mergeCell ref="B24:B27"/>
    <mergeCell ref="E24:E27"/>
    <mergeCell ref="F24:F27"/>
    <mergeCell ref="G24:G27"/>
    <mergeCell ref="H24:H27"/>
    <mergeCell ref="I24:I27"/>
    <mergeCell ref="L20:L23"/>
    <mergeCell ref="M20:M23"/>
    <mergeCell ref="N20:N23"/>
    <mergeCell ref="J24:J27"/>
    <mergeCell ref="K24:K27"/>
    <mergeCell ref="L24:L27"/>
    <mergeCell ref="M24:M27"/>
    <mergeCell ref="N24:N27"/>
    <mergeCell ref="AH16:AH19"/>
    <mergeCell ref="AI16:AI19"/>
    <mergeCell ref="AJ16:AJ19"/>
    <mergeCell ref="AK16:AK19"/>
    <mergeCell ref="AB16:AB19"/>
    <mergeCell ref="AC16:AC19"/>
    <mergeCell ref="AD16:AD19"/>
    <mergeCell ref="AE16:AE19"/>
    <mergeCell ref="AF16:AF19"/>
    <mergeCell ref="T16:T19"/>
    <mergeCell ref="U16:U19"/>
    <mergeCell ref="O20:O23"/>
    <mergeCell ref="P20:P23"/>
    <mergeCell ref="Q20:Q23"/>
    <mergeCell ref="B20:B23"/>
    <mergeCell ref="E20:E23"/>
    <mergeCell ref="F20:F23"/>
    <mergeCell ref="G20:G23"/>
    <mergeCell ref="H20:H23"/>
    <mergeCell ref="I20:I23"/>
    <mergeCell ref="J20:J23"/>
    <mergeCell ref="K20:K23"/>
    <mergeCell ref="BQ12:BQ15"/>
    <mergeCell ref="J16:J19"/>
    <mergeCell ref="K16:K19"/>
    <mergeCell ref="L16:L19"/>
    <mergeCell ref="M16:M19"/>
    <mergeCell ref="N16:N19"/>
    <mergeCell ref="O16:O19"/>
    <mergeCell ref="B16:B19"/>
    <mergeCell ref="E16:E19"/>
    <mergeCell ref="F16:F19"/>
    <mergeCell ref="G16:G19"/>
    <mergeCell ref="H16:H19"/>
    <mergeCell ref="I16:I19"/>
    <mergeCell ref="AG16:AG19"/>
    <mergeCell ref="V16:V19"/>
    <mergeCell ref="W16:W19"/>
    <mergeCell ref="X16:X19"/>
    <mergeCell ref="Y16:Y19"/>
    <mergeCell ref="Z16:Z19"/>
    <mergeCell ref="AA16:AA19"/>
    <mergeCell ref="P16:P19"/>
    <mergeCell ref="Q16:Q19"/>
    <mergeCell ref="R16:R19"/>
    <mergeCell ref="S16:S19"/>
    <mergeCell ref="R12:R15"/>
    <mergeCell ref="S12:S15"/>
    <mergeCell ref="T12:T15"/>
    <mergeCell ref="U12:U15"/>
    <mergeCell ref="V12:V15"/>
    <mergeCell ref="W12:W15"/>
    <mergeCell ref="AJ12:AJ15"/>
    <mergeCell ref="AK12:AK15"/>
    <mergeCell ref="AD12:AD15"/>
    <mergeCell ref="AE12:AE15"/>
    <mergeCell ref="AF12:AF15"/>
    <mergeCell ref="AG12:AG15"/>
    <mergeCell ref="AH12:AH15"/>
    <mergeCell ref="AI12:AI15"/>
    <mergeCell ref="AH8:AH11"/>
    <mergeCell ref="AI8:AI11"/>
    <mergeCell ref="AJ8:AJ11"/>
    <mergeCell ref="AK8:AK11"/>
    <mergeCell ref="AB8:AB11"/>
    <mergeCell ref="AC8:AC11"/>
    <mergeCell ref="X12:X15"/>
    <mergeCell ref="Y12:Y15"/>
    <mergeCell ref="Z12:Z15"/>
    <mergeCell ref="AA12:AA15"/>
    <mergeCell ref="AB12:AB15"/>
    <mergeCell ref="AC12:AC15"/>
    <mergeCell ref="L12:L15"/>
    <mergeCell ref="M12:M15"/>
    <mergeCell ref="N12:N15"/>
    <mergeCell ref="O12:O15"/>
    <mergeCell ref="P12:P15"/>
    <mergeCell ref="Q12:Q15"/>
    <mergeCell ref="B12:B15"/>
    <mergeCell ref="E12:E15"/>
    <mergeCell ref="F12:F15"/>
    <mergeCell ref="G12:G15"/>
    <mergeCell ref="H12:H15"/>
    <mergeCell ref="I12:I15"/>
    <mergeCell ref="J12:J15"/>
    <mergeCell ref="K12:K15"/>
    <mergeCell ref="M8:M11"/>
    <mergeCell ref="N8:N11"/>
    <mergeCell ref="O8:O11"/>
    <mergeCell ref="AD8:AD11"/>
    <mergeCell ref="AE8:AE11"/>
    <mergeCell ref="AF8:AF11"/>
    <mergeCell ref="AG8:AG11"/>
    <mergeCell ref="V8:V11"/>
    <mergeCell ref="W8:W11"/>
    <mergeCell ref="X8:X11"/>
    <mergeCell ref="Y8:Y11"/>
    <mergeCell ref="Z8:Z11"/>
    <mergeCell ref="AA8:AA11"/>
    <mergeCell ref="B8:B11"/>
    <mergeCell ref="E8:E11"/>
    <mergeCell ref="F8:F11"/>
    <mergeCell ref="G8:G11"/>
    <mergeCell ref="H8:H11"/>
    <mergeCell ref="I8:I11"/>
    <mergeCell ref="AD7:AE7"/>
    <mergeCell ref="AF7:AG7"/>
    <mergeCell ref="AH7:AI7"/>
    <mergeCell ref="F7:G7"/>
    <mergeCell ref="H7:I7"/>
    <mergeCell ref="J7:K7"/>
    <mergeCell ref="L7:M7"/>
    <mergeCell ref="N7:O7"/>
    <mergeCell ref="P7:Q7"/>
    <mergeCell ref="P8:P11"/>
    <mergeCell ref="Q8:Q11"/>
    <mergeCell ref="R8:R11"/>
    <mergeCell ref="S8:S11"/>
    <mergeCell ref="T8:T11"/>
    <mergeCell ref="U8:U11"/>
    <mergeCell ref="J8:J11"/>
    <mergeCell ref="K8:K11"/>
    <mergeCell ref="L8:L11"/>
    <mergeCell ref="B4:C6"/>
    <mergeCell ref="AJ7:AK7"/>
    <mergeCell ref="R7:S7"/>
    <mergeCell ref="T7:U7"/>
    <mergeCell ref="V7:W7"/>
    <mergeCell ref="X7:Y7"/>
    <mergeCell ref="Z7:AA7"/>
    <mergeCell ref="AB7:AC7"/>
    <mergeCell ref="BR7:BS7"/>
    <mergeCell ref="BB7:BC7"/>
    <mergeCell ref="BD7:BE7"/>
    <mergeCell ref="BF7:BG7"/>
    <mergeCell ref="BH7:BI7"/>
    <mergeCell ref="AL7:AM7"/>
    <mergeCell ref="AN7:AO7"/>
    <mergeCell ref="AP7:AQ7"/>
    <mergeCell ref="AR7:AS7"/>
    <mergeCell ref="AT7:AU7"/>
    <mergeCell ref="AV7:AW7"/>
    <mergeCell ref="AX7:AY7"/>
    <mergeCell ref="AZ7:BA7"/>
    <mergeCell ref="D5:F5"/>
    <mergeCell ref="BT24:BT27"/>
    <mergeCell ref="BU24:BU27"/>
    <mergeCell ref="BT28:BT31"/>
    <mergeCell ref="BU28:BU31"/>
    <mergeCell ref="BT32:BT35"/>
    <mergeCell ref="BU32:BU35"/>
    <mergeCell ref="BT36:BT39"/>
    <mergeCell ref="BU36:BU39"/>
    <mergeCell ref="BT41:BU41"/>
    <mergeCell ref="BT7:BU7"/>
    <mergeCell ref="BT8:BT11"/>
    <mergeCell ref="BU8:BU11"/>
    <mergeCell ref="BT12:BT15"/>
    <mergeCell ref="BU12:BU15"/>
    <mergeCell ref="BT16:BT19"/>
    <mergeCell ref="BU16:BU19"/>
    <mergeCell ref="BT20:BT23"/>
    <mergeCell ref="BU20:BU23"/>
    <mergeCell ref="BR8:BR11"/>
    <mergeCell ref="BS8:BS11"/>
    <mergeCell ref="BR12:BR15"/>
    <mergeCell ref="BS12:BS15"/>
    <mergeCell ref="BR16:BR19"/>
    <mergeCell ref="BS16:BS19"/>
    <mergeCell ref="BR20:BR23"/>
    <mergeCell ref="BS20:BS23"/>
    <mergeCell ref="BR24:BR27"/>
    <mergeCell ref="BS24:BS27"/>
    <mergeCell ref="BR32:BR35"/>
    <mergeCell ref="BS32:BS35"/>
    <mergeCell ref="BR36:BR39"/>
    <mergeCell ref="BS36:BS39"/>
    <mergeCell ref="BR41:BS41"/>
    <mergeCell ref="BJ7:BK7"/>
    <mergeCell ref="BL7:BM7"/>
    <mergeCell ref="BN7:BO7"/>
    <mergeCell ref="BP7:BQ7"/>
    <mergeCell ref="BJ8:BJ11"/>
    <mergeCell ref="BK8:BK11"/>
    <mergeCell ref="BL8:BL11"/>
    <mergeCell ref="BM8:BM11"/>
    <mergeCell ref="BN8:BN11"/>
    <mergeCell ref="BO8:BO11"/>
    <mergeCell ref="BP8:BP11"/>
    <mergeCell ref="BQ8:BQ11"/>
    <mergeCell ref="BJ12:BJ15"/>
    <mergeCell ref="BK12:BK15"/>
    <mergeCell ref="BL12:BL15"/>
    <mergeCell ref="BM12:BM15"/>
    <mergeCell ref="BN12:BN15"/>
    <mergeCell ref="BO12:BO15"/>
    <mergeCell ref="BP12:BP15"/>
    <mergeCell ref="BJ16:BJ19"/>
    <mergeCell ref="BK16:BK19"/>
    <mergeCell ref="BL16:BL19"/>
    <mergeCell ref="BM16:BM19"/>
    <mergeCell ref="BN16:BN19"/>
    <mergeCell ref="BO16:BO19"/>
    <mergeCell ref="BP16:BP19"/>
    <mergeCell ref="BQ16:BQ19"/>
    <mergeCell ref="BJ20:BJ23"/>
    <mergeCell ref="BK20:BK23"/>
    <mergeCell ref="BL20:BL23"/>
    <mergeCell ref="BM20:BM23"/>
    <mergeCell ref="BN20:BN23"/>
    <mergeCell ref="BO20:BO23"/>
    <mergeCell ref="BP20:BP23"/>
    <mergeCell ref="BQ20:BQ23"/>
    <mergeCell ref="BJ24:BJ27"/>
    <mergeCell ref="BK24:BK27"/>
    <mergeCell ref="BL24:BL27"/>
    <mergeCell ref="BM24:BM27"/>
    <mergeCell ref="BN24:BN27"/>
    <mergeCell ref="BO24:BO27"/>
    <mergeCell ref="BP24:BP27"/>
    <mergeCell ref="BQ24:BQ27"/>
    <mergeCell ref="BJ28:BJ31"/>
    <mergeCell ref="BK28:BK31"/>
    <mergeCell ref="BL28:BL31"/>
    <mergeCell ref="BM28:BM31"/>
    <mergeCell ref="BN28:BN31"/>
    <mergeCell ref="BO28:BO31"/>
    <mergeCell ref="BP28:BP31"/>
    <mergeCell ref="BQ28:BQ31"/>
    <mergeCell ref="BJ32:BJ35"/>
    <mergeCell ref="BK32:BK35"/>
    <mergeCell ref="BL32:BL35"/>
    <mergeCell ref="BM32:BM35"/>
    <mergeCell ref="BN32:BN35"/>
    <mergeCell ref="BO32:BO35"/>
    <mergeCell ref="BP32:BP35"/>
    <mergeCell ref="BQ32:BQ35"/>
    <mergeCell ref="BJ36:BJ39"/>
    <mergeCell ref="BK36:BK39"/>
    <mergeCell ref="BL36:BL39"/>
    <mergeCell ref="BM36:BM39"/>
    <mergeCell ref="BN36:BN39"/>
    <mergeCell ref="BO36:BO39"/>
    <mergeCell ref="BP36:BP39"/>
    <mergeCell ref="BQ36:BQ39"/>
    <mergeCell ref="BC8:BC11"/>
    <mergeCell ref="BD8:BD11"/>
    <mergeCell ref="BE8:BE11"/>
    <mergeCell ref="BF8:BF11"/>
    <mergeCell ref="BG8:BG11"/>
    <mergeCell ref="BH8:BH11"/>
    <mergeCell ref="BI8:BI11"/>
    <mergeCell ref="BB12:BB15"/>
    <mergeCell ref="BC12:BC15"/>
    <mergeCell ref="BD12:BD15"/>
    <mergeCell ref="BE12:BE15"/>
    <mergeCell ref="BF12:BF15"/>
    <mergeCell ref="BG12:BG15"/>
    <mergeCell ref="BH12:BH15"/>
    <mergeCell ref="BI12:BI15"/>
    <mergeCell ref="BB8:BB11"/>
    <mergeCell ref="BC16:BC19"/>
    <mergeCell ref="BD16:BD19"/>
    <mergeCell ref="BE16:BE19"/>
    <mergeCell ref="BF16:BF19"/>
    <mergeCell ref="BG16:BG19"/>
    <mergeCell ref="BH16:BH19"/>
    <mergeCell ref="BI16:BI19"/>
    <mergeCell ref="BB20:BB23"/>
    <mergeCell ref="BC20:BC23"/>
    <mergeCell ref="BD20:BD23"/>
    <mergeCell ref="BE20:BE23"/>
    <mergeCell ref="BF20:BF23"/>
    <mergeCell ref="BG20:BG23"/>
    <mergeCell ref="BH20:BH23"/>
    <mergeCell ref="BI20:BI23"/>
    <mergeCell ref="BB16:BB19"/>
    <mergeCell ref="BC24:BC27"/>
    <mergeCell ref="BD24:BD27"/>
    <mergeCell ref="BE24:BE27"/>
    <mergeCell ref="BF24:BF27"/>
    <mergeCell ref="BG24:BG27"/>
    <mergeCell ref="BH24:BH27"/>
    <mergeCell ref="BI24:BI27"/>
    <mergeCell ref="BB28:BB31"/>
    <mergeCell ref="BC28:BC31"/>
    <mergeCell ref="BD28:BD31"/>
    <mergeCell ref="BE28:BE31"/>
    <mergeCell ref="BF28:BF31"/>
    <mergeCell ref="BG28:BG31"/>
    <mergeCell ref="BH28:BH31"/>
    <mergeCell ref="BI28:BI31"/>
    <mergeCell ref="BB24:BB27"/>
    <mergeCell ref="BC32:BC35"/>
    <mergeCell ref="BD32:BD35"/>
    <mergeCell ref="BE32:BE35"/>
    <mergeCell ref="BF32:BF35"/>
    <mergeCell ref="BG32:BG35"/>
    <mergeCell ref="BH32:BH35"/>
    <mergeCell ref="BI32:BI35"/>
    <mergeCell ref="BB36:BB39"/>
    <mergeCell ref="BC36:BC39"/>
    <mergeCell ref="BD36:BD39"/>
    <mergeCell ref="BE36:BE39"/>
    <mergeCell ref="BF36:BF39"/>
    <mergeCell ref="BG36:BG39"/>
    <mergeCell ref="BH36:BH39"/>
    <mergeCell ref="BI36:BI39"/>
    <mergeCell ref="BB32:BB35"/>
    <mergeCell ref="AZ8:AZ11"/>
    <mergeCell ref="BA8:BA11"/>
    <mergeCell ref="AU12:AU15"/>
    <mergeCell ref="AV12:AV15"/>
    <mergeCell ref="AW12:AW15"/>
    <mergeCell ref="AX12:AX15"/>
    <mergeCell ref="AY12:AY15"/>
    <mergeCell ref="AZ12:AZ15"/>
    <mergeCell ref="BA12:BA15"/>
    <mergeCell ref="AL8:AL11"/>
    <mergeCell ref="AV16:AV19"/>
    <mergeCell ref="AW16:AW19"/>
    <mergeCell ref="AX16:AX19"/>
    <mergeCell ref="AY16:AY19"/>
    <mergeCell ref="AM8:AM11"/>
    <mergeCell ref="AN8:AN11"/>
    <mergeCell ref="AO8:AO11"/>
    <mergeCell ref="AP8:AP11"/>
    <mergeCell ref="AQ8:AQ11"/>
    <mergeCell ref="AR8:AR11"/>
    <mergeCell ref="AS8:AS11"/>
    <mergeCell ref="AT8:AT11"/>
    <mergeCell ref="AU8:AU11"/>
    <mergeCell ref="AV8:AV11"/>
    <mergeCell ref="AW8:AW11"/>
    <mergeCell ref="AX8:AX11"/>
    <mergeCell ref="AY8:AY11"/>
    <mergeCell ref="AL12:AL15"/>
    <mergeCell ref="AM12:AM15"/>
    <mergeCell ref="AN12:AN15"/>
    <mergeCell ref="AO12:AO15"/>
    <mergeCell ref="AP12:AP15"/>
    <mergeCell ref="AQ12:AQ15"/>
    <mergeCell ref="AR12:AR15"/>
    <mergeCell ref="AS12:AS15"/>
    <mergeCell ref="AT12:AT15"/>
    <mergeCell ref="AZ20:AZ23"/>
    <mergeCell ref="BA20:BA23"/>
    <mergeCell ref="AL16:AL19"/>
    <mergeCell ref="AM16:AM19"/>
    <mergeCell ref="AL20:AL23"/>
    <mergeCell ref="AM20:AM23"/>
    <mergeCell ref="AN20:AN23"/>
    <mergeCell ref="AO20:AO23"/>
    <mergeCell ref="AP20:AP23"/>
    <mergeCell ref="AQ20:AQ23"/>
    <mergeCell ref="AR20:AR23"/>
    <mergeCell ref="AS20:AS23"/>
    <mergeCell ref="AT20:AT23"/>
    <mergeCell ref="AZ16:AZ19"/>
    <mergeCell ref="BA16:BA19"/>
    <mergeCell ref="AV20:AV23"/>
    <mergeCell ref="AW20:AW23"/>
    <mergeCell ref="AX20:AX23"/>
    <mergeCell ref="AY20:AY23"/>
    <mergeCell ref="AN24:AN27"/>
    <mergeCell ref="AO24:AO27"/>
    <mergeCell ref="AP24:AP27"/>
    <mergeCell ref="AQ24:AQ27"/>
    <mergeCell ref="AR24:AR27"/>
    <mergeCell ref="AS24:AS27"/>
    <mergeCell ref="AT24:AT27"/>
    <mergeCell ref="AU16:AU19"/>
    <mergeCell ref="AN16:AN19"/>
    <mergeCell ref="AO16:AO19"/>
    <mergeCell ref="AP16:AP19"/>
    <mergeCell ref="AQ16:AQ19"/>
    <mergeCell ref="AR16:AR19"/>
    <mergeCell ref="AS16:AS19"/>
    <mergeCell ref="AT16:AT19"/>
    <mergeCell ref="AU24:AU27"/>
    <mergeCell ref="AU20:AU23"/>
    <mergeCell ref="AV24:AV27"/>
    <mergeCell ref="AW24:AW27"/>
    <mergeCell ref="AX24:AX27"/>
    <mergeCell ref="AY24:AY27"/>
    <mergeCell ref="AZ24:AZ27"/>
    <mergeCell ref="BA24:BA27"/>
    <mergeCell ref="AL28:AL31"/>
    <mergeCell ref="AM28:AM31"/>
    <mergeCell ref="AN28:AN31"/>
    <mergeCell ref="AO28:AO31"/>
    <mergeCell ref="AP28:AP31"/>
    <mergeCell ref="AQ28:AQ31"/>
    <mergeCell ref="AR28:AR31"/>
    <mergeCell ref="AS28:AS31"/>
    <mergeCell ref="AT28:AT31"/>
    <mergeCell ref="AU28:AU31"/>
    <mergeCell ref="AV28:AV31"/>
    <mergeCell ref="AW28:AW31"/>
    <mergeCell ref="AX28:AX31"/>
    <mergeCell ref="AY28:AY31"/>
    <mergeCell ref="AZ28:AZ31"/>
    <mergeCell ref="BA28:BA31"/>
    <mergeCell ref="AL24:AL27"/>
    <mergeCell ref="AM24:AM27"/>
    <mergeCell ref="AL32:AL35"/>
    <mergeCell ref="AM32:AM35"/>
    <mergeCell ref="AN32:AN35"/>
    <mergeCell ref="AO32:AO35"/>
    <mergeCell ref="AP32:AP35"/>
    <mergeCell ref="AQ32:AQ35"/>
    <mergeCell ref="AR32:AR35"/>
    <mergeCell ref="AS32:AS35"/>
    <mergeCell ref="AT32:AT35"/>
    <mergeCell ref="AL36:AL39"/>
    <mergeCell ref="AM36:AM39"/>
    <mergeCell ref="AN36:AN39"/>
    <mergeCell ref="AO36:AO39"/>
    <mergeCell ref="AP36:AP39"/>
    <mergeCell ref="AQ36:AQ39"/>
    <mergeCell ref="AR36:AR39"/>
    <mergeCell ref="AS36:AS39"/>
    <mergeCell ref="AT36:AT39"/>
    <mergeCell ref="AU32:AU35"/>
    <mergeCell ref="AV32:AV35"/>
    <mergeCell ref="AW32:AW35"/>
    <mergeCell ref="AX32:AX35"/>
    <mergeCell ref="AY32:AY35"/>
    <mergeCell ref="AZ32:AZ35"/>
    <mergeCell ref="BA32:BA35"/>
    <mergeCell ref="AU36:AU39"/>
    <mergeCell ref="AV36:AV39"/>
    <mergeCell ref="AW36:AW39"/>
    <mergeCell ref="AX36:AX39"/>
    <mergeCell ref="AY36:AY39"/>
    <mergeCell ref="AZ36:AZ39"/>
    <mergeCell ref="BA36:BA39"/>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BV8:BV11"/>
    <mergeCell ref="BW8:BW11"/>
    <mergeCell ref="BX8:BX11"/>
    <mergeCell ref="BY8:BY11"/>
    <mergeCell ref="BZ8:BZ11"/>
    <mergeCell ref="CA8:CA11"/>
    <mergeCell ref="CB8:CB11"/>
    <mergeCell ref="CC8:CC11"/>
    <mergeCell ref="CD8:CD11"/>
    <mergeCell ref="CE8:CE11"/>
    <mergeCell ref="CF8:CF11"/>
    <mergeCell ref="CG8:CG11"/>
    <mergeCell ref="CH8:CH11"/>
    <mergeCell ref="CI8:CI11"/>
    <mergeCell ref="CJ8:CJ11"/>
    <mergeCell ref="CK8:CK11"/>
    <mergeCell ref="CL8:CL11"/>
    <mergeCell ref="CM8:CM11"/>
    <mergeCell ref="CN8:CN11"/>
    <mergeCell ref="CO8:CO11"/>
    <mergeCell ref="CP8:CP11"/>
    <mergeCell ref="CQ8:CQ11"/>
    <mergeCell ref="CR8:CR11"/>
    <mergeCell ref="CS8:CS11"/>
    <mergeCell ref="CT8:CT11"/>
    <mergeCell ref="CU8:CU11"/>
    <mergeCell ref="CV8:CV11"/>
    <mergeCell ref="CW8:CW11"/>
    <mergeCell ref="CX8:CX11"/>
    <mergeCell ref="CY8:CY11"/>
    <mergeCell ref="CZ8:CZ11"/>
    <mergeCell ref="DA8:DA11"/>
    <mergeCell ref="BV12:BV15"/>
    <mergeCell ref="BW12:BW15"/>
    <mergeCell ref="BX12:BX15"/>
    <mergeCell ref="BY12:BY15"/>
    <mergeCell ref="BZ12:BZ15"/>
    <mergeCell ref="CA12:CA15"/>
    <mergeCell ref="CB12:CB15"/>
    <mergeCell ref="CC12:CC15"/>
    <mergeCell ref="CD12:CD15"/>
    <mergeCell ref="CE12:CE15"/>
    <mergeCell ref="CF12:CF15"/>
    <mergeCell ref="CG12:CG15"/>
    <mergeCell ref="CH12:CH15"/>
    <mergeCell ref="CI12:CI15"/>
    <mergeCell ref="CJ12:CJ15"/>
    <mergeCell ref="CK12:CK15"/>
    <mergeCell ref="CL12:CL15"/>
    <mergeCell ref="CM12:CM15"/>
    <mergeCell ref="CN12:CN15"/>
    <mergeCell ref="CO12:CO15"/>
    <mergeCell ref="CP12:CP15"/>
    <mergeCell ref="CQ12:CQ15"/>
    <mergeCell ref="CR12:CR15"/>
    <mergeCell ref="CS12:CS15"/>
    <mergeCell ref="CT12:CT15"/>
    <mergeCell ref="CU12:CU15"/>
    <mergeCell ref="CV12:CV15"/>
    <mergeCell ref="CW12:CW15"/>
    <mergeCell ref="CX12:CX15"/>
    <mergeCell ref="CY12:CY15"/>
    <mergeCell ref="CZ12:CZ15"/>
    <mergeCell ref="DA12:DA15"/>
    <mergeCell ref="BV16:BV19"/>
    <mergeCell ref="BW16:BW19"/>
    <mergeCell ref="BX16:BX19"/>
    <mergeCell ref="BY16:BY19"/>
    <mergeCell ref="BZ16:BZ19"/>
    <mergeCell ref="CA16:CA19"/>
    <mergeCell ref="CB16:CB19"/>
    <mergeCell ref="CC16:CC19"/>
    <mergeCell ref="CD16:CD19"/>
    <mergeCell ref="CE16:CE19"/>
    <mergeCell ref="CF16:CF19"/>
    <mergeCell ref="CG16:CG19"/>
    <mergeCell ref="CH16:CH19"/>
    <mergeCell ref="CI16:CI19"/>
    <mergeCell ref="CJ16:CJ19"/>
    <mergeCell ref="CK16:CK19"/>
    <mergeCell ref="CL16:CL19"/>
    <mergeCell ref="CM16:CM19"/>
    <mergeCell ref="CN16:CN19"/>
    <mergeCell ref="CO16:CO19"/>
    <mergeCell ref="CP16:CP19"/>
    <mergeCell ref="CQ16:CQ19"/>
    <mergeCell ref="CR16:CR19"/>
    <mergeCell ref="CS16:CS19"/>
    <mergeCell ref="CT16:CT19"/>
    <mergeCell ref="CU16:CU19"/>
    <mergeCell ref="CV16:CV19"/>
    <mergeCell ref="CW16:CW19"/>
    <mergeCell ref="CX16:CX19"/>
    <mergeCell ref="CY16:CY19"/>
    <mergeCell ref="CZ16:CZ19"/>
    <mergeCell ref="DA16:DA19"/>
    <mergeCell ref="BV20:BV23"/>
    <mergeCell ref="BW20:BW23"/>
    <mergeCell ref="BX20:BX23"/>
    <mergeCell ref="BY20:BY23"/>
    <mergeCell ref="BZ20:BZ23"/>
    <mergeCell ref="CA20:CA23"/>
    <mergeCell ref="CB20:CB23"/>
    <mergeCell ref="CC20:CC23"/>
    <mergeCell ref="CD20:CD23"/>
    <mergeCell ref="CE20:CE23"/>
    <mergeCell ref="CF20:CF23"/>
    <mergeCell ref="CG20:CG23"/>
    <mergeCell ref="CH20:CH23"/>
    <mergeCell ref="CI20:CI23"/>
    <mergeCell ref="CJ20:CJ23"/>
    <mergeCell ref="CK20:CK23"/>
    <mergeCell ref="CL20:CL23"/>
    <mergeCell ref="CM20:CM23"/>
    <mergeCell ref="CN20:CN23"/>
    <mergeCell ref="CO20:CO23"/>
    <mergeCell ref="CP20:CP23"/>
    <mergeCell ref="CQ20:CQ23"/>
    <mergeCell ref="CR20:CR23"/>
    <mergeCell ref="CS20:CS23"/>
    <mergeCell ref="CT20:CT23"/>
    <mergeCell ref="CU20:CU23"/>
    <mergeCell ref="CV20:CV23"/>
    <mergeCell ref="CW20:CW23"/>
    <mergeCell ref="CX20:CX23"/>
    <mergeCell ref="CY20:CY23"/>
    <mergeCell ref="CZ20:CZ23"/>
    <mergeCell ref="DA20:DA23"/>
    <mergeCell ref="BV24:BV27"/>
    <mergeCell ref="BW24:BW27"/>
    <mergeCell ref="BX24:BX27"/>
    <mergeCell ref="BY24:BY27"/>
    <mergeCell ref="BZ24:BZ27"/>
    <mergeCell ref="CA24:CA27"/>
    <mergeCell ref="CB24:CB27"/>
    <mergeCell ref="CC24:CC27"/>
    <mergeCell ref="CD24:CD27"/>
    <mergeCell ref="CE24:CE27"/>
    <mergeCell ref="CF24:CF27"/>
    <mergeCell ref="CG24:CG27"/>
    <mergeCell ref="CH24:CH27"/>
    <mergeCell ref="CI24:CI27"/>
    <mergeCell ref="CJ24:CJ27"/>
    <mergeCell ref="CK24:CK27"/>
    <mergeCell ref="CL24:CL27"/>
    <mergeCell ref="CM24:CM27"/>
    <mergeCell ref="CN24:CN27"/>
    <mergeCell ref="CO24:CO27"/>
    <mergeCell ref="CP24:CP27"/>
    <mergeCell ref="CQ24:CQ27"/>
    <mergeCell ref="CR24:CR27"/>
    <mergeCell ref="CS24:CS27"/>
    <mergeCell ref="CT24:CT27"/>
    <mergeCell ref="CU24:CU27"/>
    <mergeCell ref="CV24:CV27"/>
    <mergeCell ref="CW24:CW27"/>
    <mergeCell ref="CX24:CX27"/>
    <mergeCell ref="CY24:CY27"/>
    <mergeCell ref="CZ24:CZ27"/>
    <mergeCell ref="DA24:DA27"/>
    <mergeCell ref="BV28:BV31"/>
    <mergeCell ref="BW28:BW31"/>
    <mergeCell ref="BX28:BX31"/>
    <mergeCell ref="BY28:BY31"/>
    <mergeCell ref="BZ28:BZ31"/>
    <mergeCell ref="CA28:CA31"/>
    <mergeCell ref="CB28:CB31"/>
    <mergeCell ref="CC28:CC31"/>
    <mergeCell ref="CD28:CD31"/>
    <mergeCell ref="CE28:CE31"/>
    <mergeCell ref="CF28:CF31"/>
    <mergeCell ref="CG28:CG31"/>
    <mergeCell ref="CH28:CH31"/>
    <mergeCell ref="CI28:CI31"/>
    <mergeCell ref="CJ28:CJ31"/>
    <mergeCell ref="CK28:CK31"/>
    <mergeCell ref="CL28:CL31"/>
    <mergeCell ref="CM28:CM31"/>
    <mergeCell ref="CN28:CN31"/>
    <mergeCell ref="CO28:CO31"/>
    <mergeCell ref="CP28:CP31"/>
    <mergeCell ref="CQ28:CQ31"/>
    <mergeCell ref="CR28:CR31"/>
    <mergeCell ref="CS28:CS31"/>
    <mergeCell ref="CT28:CT31"/>
    <mergeCell ref="CU28:CU31"/>
    <mergeCell ref="CV28:CV31"/>
    <mergeCell ref="CW28:CW31"/>
    <mergeCell ref="CX28:CX31"/>
    <mergeCell ref="CY28:CY31"/>
    <mergeCell ref="CZ28:CZ31"/>
    <mergeCell ref="DA28:DA31"/>
    <mergeCell ref="BV32:BV35"/>
    <mergeCell ref="BW32:BW35"/>
    <mergeCell ref="BX32:BX35"/>
    <mergeCell ref="BY32:BY35"/>
    <mergeCell ref="BZ32:BZ35"/>
    <mergeCell ref="CA32:CA35"/>
    <mergeCell ref="CB32:CB35"/>
    <mergeCell ref="CC32:CC35"/>
    <mergeCell ref="CD32:CD35"/>
    <mergeCell ref="CE32:CE35"/>
    <mergeCell ref="CF32:CF35"/>
    <mergeCell ref="CG32:CG35"/>
    <mergeCell ref="CH32:CH35"/>
    <mergeCell ref="CI32:CI35"/>
    <mergeCell ref="CJ32:CJ35"/>
    <mergeCell ref="CK32:CK35"/>
    <mergeCell ref="CL32:CL35"/>
    <mergeCell ref="CM32:CM35"/>
    <mergeCell ref="CN32:CN35"/>
    <mergeCell ref="CO32:CO35"/>
    <mergeCell ref="CP32:CP35"/>
    <mergeCell ref="CQ32:CQ35"/>
    <mergeCell ref="CR32:CR35"/>
    <mergeCell ref="CS32:CS35"/>
    <mergeCell ref="CT32:CT35"/>
    <mergeCell ref="CU32:CU35"/>
    <mergeCell ref="CV32:CV35"/>
    <mergeCell ref="CW32:CW35"/>
    <mergeCell ref="CX32:CX35"/>
    <mergeCell ref="CY32:CY35"/>
    <mergeCell ref="CZ32:CZ35"/>
    <mergeCell ref="DA32:DA35"/>
    <mergeCell ref="BV36:BV39"/>
    <mergeCell ref="BW36:BW39"/>
    <mergeCell ref="BX36:BX39"/>
    <mergeCell ref="BY36:BY39"/>
    <mergeCell ref="BZ36:BZ39"/>
    <mergeCell ref="CA36:CA39"/>
    <mergeCell ref="CB36:CB39"/>
    <mergeCell ref="CC36:CC39"/>
    <mergeCell ref="CD36:CD39"/>
    <mergeCell ref="CQ36:CQ39"/>
    <mergeCell ref="CR36:CR39"/>
    <mergeCell ref="CS36:CS39"/>
    <mergeCell ref="CT36:CT39"/>
    <mergeCell ref="CU36:CU39"/>
    <mergeCell ref="CV36:CV39"/>
    <mergeCell ref="CE36:CE39"/>
    <mergeCell ref="CF36:CF39"/>
    <mergeCell ref="CG36:CG39"/>
    <mergeCell ref="CH36:CH39"/>
    <mergeCell ref="CI36:CI39"/>
    <mergeCell ref="CJ36:CJ39"/>
    <mergeCell ref="CK36:CK39"/>
    <mergeCell ref="CL36:CL39"/>
    <mergeCell ref="CM36:CM39"/>
    <mergeCell ref="CW36:CW39"/>
    <mergeCell ref="CX36:CX39"/>
    <mergeCell ref="CY36:CY39"/>
    <mergeCell ref="CZ36:CZ39"/>
    <mergeCell ref="DA36:DA39"/>
    <mergeCell ref="BV41:BW41"/>
    <mergeCell ref="BX41:BY41"/>
    <mergeCell ref="BZ41:CA41"/>
    <mergeCell ref="CB41:CC41"/>
    <mergeCell ref="CD41:CE41"/>
    <mergeCell ref="CF41:CG41"/>
    <mergeCell ref="CH41:CI41"/>
    <mergeCell ref="CJ41:CK41"/>
    <mergeCell ref="CL41:CM41"/>
    <mergeCell ref="CN41:CO41"/>
    <mergeCell ref="CP41:CQ41"/>
    <mergeCell ref="CR41:CS41"/>
    <mergeCell ref="CT41:CU41"/>
    <mergeCell ref="CV41:CW41"/>
    <mergeCell ref="CX41:CY41"/>
    <mergeCell ref="CZ41:DA41"/>
    <mergeCell ref="CN36:CN39"/>
    <mergeCell ref="CO36:CO39"/>
    <mergeCell ref="CP36:CP39"/>
  </mergeCells>
  <phoneticPr fontId="23" type="noConversion"/>
  <conditionalFormatting sqref="C9:E11 C16:E19 D12:E15 D20:E39 C8:G8">
    <cfRule type="expression" dxfId="490" priority="704">
      <formula>#REF!="Yes"</formula>
    </cfRule>
  </conditionalFormatting>
  <conditionalFormatting sqref="E41:F41">
    <cfRule type="expression" dxfId="489" priority="703">
      <formula>#REF!="Yes"</formula>
    </cfRule>
  </conditionalFormatting>
  <conditionalFormatting sqref="F12:G12">
    <cfRule type="expression" dxfId="488" priority="702">
      <formula>#REF!="Yes"</formula>
    </cfRule>
  </conditionalFormatting>
  <conditionalFormatting sqref="F16:G16 H8:I8 N8:O8">
    <cfRule type="expression" dxfId="487" priority="701">
      <formula>#REF!="Yes"</formula>
    </cfRule>
  </conditionalFormatting>
  <conditionalFormatting sqref="F20:G20">
    <cfRule type="expression" dxfId="486" priority="700">
      <formula>#REF!="Yes"</formula>
    </cfRule>
  </conditionalFormatting>
  <conditionalFormatting sqref="F24:G24">
    <cfRule type="expression" dxfId="485" priority="699">
      <formula>#REF!="Yes"</formula>
    </cfRule>
  </conditionalFormatting>
  <conditionalFormatting sqref="F28:G28">
    <cfRule type="expression" dxfId="484" priority="698">
      <formula>#REF!="Yes"</formula>
    </cfRule>
  </conditionalFormatting>
  <conditionalFormatting sqref="F32:G32">
    <cfRule type="expression" dxfId="483" priority="697">
      <formula>#REF!="Yes"</formula>
    </cfRule>
  </conditionalFormatting>
  <conditionalFormatting sqref="F36:G36">
    <cfRule type="expression" dxfId="482" priority="696">
      <formula>#REF!="Yes"</formula>
    </cfRule>
  </conditionalFormatting>
  <conditionalFormatting sqref="H41">
    <cfRule type="expression" dxfId="481" priority="694">
      <formula>#REF!="Yes"</formula>
    </cfRule>
  </conditionalFormatting>
  <conditionalFormatting sqref="H12:I12">
    <cfRule type="expression" dxfId="480" priority="693">
      <formula>#REF!="Yes"</formula>
    </cfRule>
  </conditionalFormatting>
  <conditionalFormatting sqref="H16:I16">
    <cfRule type="expression" dxfId="479" priority="692">
      <formula>#REF!="Yes"</formula>
    </cfRule>
  </conditionalFormatting>
  <conditionalFormatting sqref="H20:I20">
    <cfRule type="expression" dxfId="478" priority="691">
      <formula>#REF!="Yes"</formula>
    </cfRule>
  </conditionalFormatting>
  <conditionalFormatting sqref="H24:I24">
    <cfRule type="expression" dxfId="477" priority="690">
      <formula>#REF!="Yes"</formula>
    </cfRule>
  </conditionalFormatting>
  <conditionalFormatting sqref="H28:I28">
    <cfRule type="expression" dxfId="476" priority="689">
      <formula>#REF!="Yes"</formula>
    </cfRule>
  </conditionalFormatting>
  <conditionalFormatting sqref="H32:I32">
    <cfRule type="expression" dxfId="475" priority="688">
      <formula>#REF!="Yes"</formula>
    </cfRule>
  </conditionalFormatting>
  <conditionalFormatting sqref="H36:I36">
    <cfRule type="expression" dxfId="474" priority="687">
      <formula>#REF!="Yes"</formula>
    </cfRule>
  </conditionalFormatting>
  <conditionalFormatting sqref="K8">
    <cfRule type="expression" dxfId="473" priority="686">
      <formula>#REF!="Yes"</formula>
    </cfRule>
  </conditionalFormatting>
  <conditionalFormatting sqref="J41">
    <cfRule type="expression" dxfId="472" priority="685">
      <formula>#REF!="Yes"</formula>
    </cfRule>
  </conditionalFormatting>
  <conditionalFormatting sqref="J12:K12">
    <cfRule type="expression" dxfId="471" priority="684">
      <formula>#REF!="Yes"</formula>
    </cfRule>
  </conditionalFormatting>
  <conditionalFormatting sqref="J16:K16">
    <cfRule type="expression" dxfId="470" priority="683">
      <formula>#REF!="Yes"</formula>
    </cfRule>
  </conditionalFormatting>
  <conditionalFormatting sqref="J20:K20">
    <cfRule type="expression" dxfId="469" priority="682">
      <formula>#REF!="Yes"</formula>
    </cfRule>
  </conditionalFormatting>
  <conditionalFormatting sqref="J24:K24">
    <cfRule type="expression" dxfId="468" priority="681">
      <formula>#REF!="Yes"</formula>
    </cfRule>
  </conditionalFormatting>
  <conditionalFormatting sqref="J28:K28">
    <cfRule type="expression" dxfId="467" priority="680">
      <formula>#REF!="Yes"</formula>
    </cfRule>
  </conditionalFormatting>
  <conditionalFormatting sqref="J32:K32">
    <cfRule type="expression" dxfId="466" priority="679">
      <formula>#REF!="Yes"</formula>
    </cfRule>
  </conditionalFormatting>
  <conditionalFormatting sqref="J36:K36">
    <cfRule type="expression" dxfId="465" priority="678">
      <formula>#REF!="Yes"</formula>
    </cfRule>
  </conditionalFormatting>
  <conditionalFormatting sqref="M8">
    <cfRule type="expression" dxfId="464" priority="677">
      <formula>#REF!="Yes"</formula>
    </cfRule>
  </conditionalFormatting>
  <conditionalFormatting sqref="L41">
    <cfRule type="expression" dxfId="463" priority="676">
      <formula>#REF!="Yes"</formula>
    </cfRule>
  </conditionalFormatting>
  <conditionalFormatting sqref="L12:M12">
    <cfRule type="expression" dxfId="462" priority="675">
      <formula>#REF!="Yes"</formula>
    </cfRule>
  </conditionalFormatting>
  <conditionalFormatting sqref="L16:M16">
    <cfRule type="expression" dxfId="461" priority="674">
      <formula>#REF!="Yes"</formula>
    </cfRule>
  </conditionalFormatting>
  <conditionalFormatting sqref="L20:M20">
    <cfRule type="expression" dxfId="460" priority="673">
      <formula>#REF!="Yes"</formula>
    </cfRule>
  </conditionalFormatting>
  <conditionalFormatting sqref="L24:M24">
    <cfRule type="expression" dxfId="459" priority="672">
      <formula>#REF!="Yes"</formula>
    </cfRule>
  </conditionalFormatting>
  <conditionalFormatting sqref="L28:M28">
    <cfRule type="expression" dxfId="458" priority="671">
      <formula>#REF!="Yes"</formula>
    </cfRule>
  </conditionalFormatting>
  <conditionalFormatting sqref="L32:M32">
    <cfRule type="expression" dxfId="457" priority="670">
      <formula>#REF!="Yes"</formula>
    </cfRule>
  </conditionalFormatting>
  <conditionalFormatting sqref="L36:M36">
    <cfRule type="expression" dxfId="456" priority="669">
      <formula>#REF!="Yes"</formula>
    </cfRule>
  </conditionalFormatting>
  <conditionalFormatting sqref="N41">
    <cfRule type="expression" dxfId="455" priority="667">
      <formula>#REF!="Yes"</formula>
    </cfRule>
  </conditionalFormatting>
  <conditionalFormatting sqref="N12:O12">
    <cfRule type="expression" dxfId="454" priority="666">
      <formula>#REF!="Yes"</formula>
    </cfRule>
  </conditionalFormatting>
  <conditionalFormatting sqref="N16:O16">
    <cfRule type="expression" dxfId="453" priority="665">
      <formula>#REF!="Yes"</formula>
    </cfRule>
  </conditionalFormatting>
  <conditionalFormatting sqref="N20:O20">
    <cfRule type="expression" dxfId="452" priority="664">
      <formula>#REF!="Yes"</formula>
    </cfRule>
  </conditionalFormatting>
  <conditionalFormatting sqref="N24:O24">
    <cfRule type="expression" dxfId="451" priority="663">
      <formula>#REF!="Yes"</formula>
    </cfRule>
  </conditionalFormatting>
  <conditionalFormatting sqref="N28:O28">
    <cfRule type="expression" dxfId="450" priority="662">
      <formula>#REF!="Yes"</formula>
    </cfRule>
  </conditionalFormatting>
  <conditionalFormatting sqref="N32:O32">
    <cfRule type="expression" dxfId="449" priority="661">
      <formula>#REF!="Yes"</formula>
    </cfRule>
  </conditionalFormatting>
  <conditionalFormatting sqref="N36:O36">
    <cfRule type="expression" dxfId="448" priority="660">
      <formula>#REF!="Yes"</formula>
    </cfRule>
  </conditionalFormatting>
  <conditionalFormatting sqref="Q8">
    <cfRule type="expression" dxfId="447" priority="659">
      <formula>#REF!="Yes"</formula>
    </cfRule>
  </conditionalFormatting>
  <conditionalFormatting sqref="P41">
    <cfRule type="expression" dxfId="446" priority="658">
      <formula>#REF!="Yes"</formula>
    </cfRule>
  </conditionalFormatting>
  <conditionalFormatting sqref="P12:Q12">
    <cfRule type="expression" dxfId="445" priority="657">
      <formula>#REF!="Yes"</formula>
    </cfRule>
  </conditionalFormatting>
  <conditionalFormatting sqref="P16:Q16">
    <cfRule type="expression" dxfId="444" priority="656">
      <formula>#REF!="Yes"</formula>
    </cfRule>
  </conditionalFormatting>
  <conditionalFormatting sqref="P20:Q20">
    <cfRule type="expression" dxfId="443" priority="655">
      <formula>#REF!="Yes"</formula>
    </cfRule>
  </conditionalFormatting>
  <conditionalFormatting sqref="P24:Q24">
    <cfRule type="expression" dxfId="442" priority="654">
      <formula>#REF!="Yes"</formula>
    </cfRule>
  </conditionalFormatting>
  <conditionalFormatting sqref="P28:Q28">
    <cfRule type="expression" dxfId="441" priority="653">
      <formula>#REF!="Yes"</formula>
    </cfRule>
  </conditionalFormatting>
  <conditionalFormatting sqref="P32:Q32">
    <cfRule type="expression" dxfId="440" priority="652">
      <formula>#REF!="Yes"</formula>
    </cfRule>
  </conditionalFormatting>
  <conditionalFormatting sqref="P36:Q36">
    <cfRule type="expression" dxfId="439" priority="651">
      <formula>#REF!="Yes"</formula>
    </cfRule>
  </conditionalFormatting>
  <conditionalFormatting sqref="S8">
    <cfRule type="expression" dxfId="438" priority="650">
      <formula>#REF!="Yes"</formula>
    </cfRule>
  </conditionalFormatting>
  <conditionalFormatting sqref="R41">
    <cfRule type="expression" dxfId="437" priority="649">
      <formula>#REF!="Yes"</formula>
    </cfRule>
  </conditionalFormatting>
  <conditionalFormatting sqref="R12:S12">
    <cfRule type="expression" dxfId="436" priority="648">
      <formula>#REF!="Yes"</formula>
    </cfRule>
  </conditionalFormatting>
  <conditionalFormatting sqref="R16:S16">
    <cfRule type="expression" dxfId="435" priority="647">
      <formula>#REF!="Yes"</formula>
    </cfRule>
  </conditionalFormatting>
  <conditionalFormatting sqref="R20:S20">
    <cfRule type="expression" dxfId="434" priority="646">
      <formula>#REF!="Yes"</formula>
    </cfRule>
  </conditionalFormatting>
  <conditionalFormatting sqref="R24:S24">
    <cfRule type="expression" dxfId="433" priority="645">
      <formula>#REF!="Yes"</formula>
    </cfRule>
  </conditionalFormatting>
  <conditionalFormatting sqref="R28:S28">
    <cfRule type="expression" dxfId="432" priority="644">
      <formula>#REF!="Yes"</formula>
    </cfRule>
  </conditionalFormatting>
  <conditionalFormatting sqref="R32:S32">
    <cfRule type="expression" dxfId="431" priority="643">
      <formula>#REF!="Yes"</formula>
    </cfRule>
  </conditionalFormatting>
  <conditionalFormatting sqref="R36:S36">
    <cfRule type="expression" dxfId="430" priority="642">
      <formula>#REF!="Yes"</formula>
    </cfRule>
  </conditionalFormatting>
  <conditionalFormatting sqref="U8">
    <cfRule type="expression" dxfId="429" priority="641">
      <formula>#REF!="Yes"</formula>
    </cfRule>
  </conditionalFormatting>
  <conditionalFormatting sqref="T41">
    <cfRule type="expression" dxfId="428" priority="640">
      <formula>#REF!="Yes"</formula>
    </cfRule>
  </conditionalFormatting>
  <conditionalFormatting sqref="T12:U12">
    <cfRule type="expression" dxfId="427" priority="639">
      <formula>#REF!="Yes"</formula>
    </cfRule>
  </conditionalFormatting>
  <conditionalFormatting sqref="T16:U16">
    <cfRule type="expression" dxfId="426" priority="638">
      <formula>#REF!="Yes"</formula>
    </cfRule>
  </conditionalFormatting>
  <conditionalFormatting sqref="T20:U20">
    <cfRule type="expression" dxfId="425" priority="637">
      <formula>#REF!="Yes"</formula>
    </cfRule>
  </conditionalFormatting>
  <conditionalFormatting sqref="T24:U24">
    <cfRule type="expression" dxfId="424" priority="636">
      <formula>#REF!="Yes"</formula>
    </cfRule>
  </conditionalFormatting>
  <conditionalFormatting sqref="T28:U28">
    <cfRule type="expression" dxfId="423" priority="635">
      <formula>#REF!="Yes"</formula>
    </cfRule>
  </conditionalFormatting>
  <conditionalFormatting sqref="T32:U32">
    <cfRule type="expression" dxfId="422" priority="634">
      <formula>#REF!="Yes"</formula>
    </cfRule>
  </conditionalFormatting>
  <conditionalFormatting sqref="T36:U36">
    <cfRule type="expression" dxfId="421" priority="633">
      <formula>#REF!="Yes"</formula>
    </cfRule>
  </conditionalFormatting>
  <conditionalFormatting sqref="W8">
    <cfRule type="expression" dxfId="420" priority="632">
      <formula>#REF!="Yes"</formula>
    </cfRule>
  </conditionalFormatting>
  <conditionalFormatting sqref="V41">
    <cfRule type="expression" dxfId="419" priority="631">
      <formula>#REF!="Yes"</formula>
    </cfRule>
  </conditionalFormatting>
  <conditionalFormatting sqref="V12:W12">
    <cfRule type="expression" dxfId="418" priority="630">
      <formula>#REF!="Yes"</formula>
    </cfRule>
  </conditionalFormatting>
  <conditionalFormatting sqref="V16:W16">
    <cfRule type="expression" dxfId="417" priority="629">
      <formula>#REF!="Yes"</formula>
    </cfRule>
  </conditionalFormatting>
  <conditionalFormatting sqref="V20:W20">
    <cfRule type="expression" dxfId="416" priority="628">
      <formula>#REF!="Yes"</formula>
    </cfRule>
  </conditionalFormatting>
  <conditionalFormatting sqref="V24:W24">
    <cfRule type="expression" dxfId="415" priority="627">
      <formula>#REF!="Yes"</formula>
    </cfRule>
  </conditionalFormatting>
  <conditionalFormatting sqref="V28:W28">
    <cfRule type="expression" dxfId="414" priority="626">
      <formula>#REF!="Yes"</formula>
    </cfRule>
  </conditionalFormatting>
  <conditionalFormatting sqref="V32:W32">
    <cfRule type="expression" dxfId="413" priority="625">
      <formula>#REF!="Yes"</formula>
    </cfRule>
  </conditionalFormatting>
  <conditionalFormatting sqref="V36:W36">
    <cfRule type="expression" dxfId="412" priority="624">
      <formula>#REF!="Yes"</formula>
    </cfRule>
  </conditionalFormatting>
  <conditionalFormatting sqref="Y8">
    <cfRule type="expression" dxfId="411" priority="623">
      <formula>#REF!="Yes"</formula>
    </cfRule>
  </conditionalFormatting>
  <conditionalFormatting sqref="X41">
    <cfRule type="expression" dxfId="410" priority="622">
      <formula>#REF!="Yes"</formula>
    </cfRule>
  </conditionalFormatting>
  <conditionalFormatting sqref="X12:Y12">
    <cfRule type="expression" dxfId="409" priority="621">
      <formula>#REF!="Yes"</formula>
    </cfRule>
  </conditionalFormatting>
  <conditionalFormatting sqref="X16:Y16">
    <cfRule type="expression" dxfId="408" priority="620">
      <formula>#REF!="Yes"</formula>
    </cfRule>
  </conditionalFormatting>
  <conditionalFormatting sqref="X20:Y20">
    <cfRule type="expression" dxfId="407" priority="619">
      <formula>#REF!="Yes"</formula>
    </cfRule>
  </conditionalFormatting>
  <conditionalFormatting sqref="X24:Y24">
    <cfRule type="expression" dxfId="406" priority="618">
      <formula>#REF!="Yes"</formula>
    </cfRule>
  </conditionalFormatting>
  <conditionalFormatting sqref="X28:Y28">
    <cfRule type="expression" dxfId="405" priority="617">
      <formula>#REF!="Yes"</formula>
    </cfRule>
  </conditionalFormatting>
  <conditionalFormatting sqref="X32:Y32">
    <cfRule type="expression" dxfId="404" priority="616">
      <formula>#REF!="Yes"</formula>
    </cfRule>
  </conditionalFormatting>
  <conditionalFormatting sqref="X36:Y36">
    <cfRule type="expression" dxfId="403" priority="615">
      <formula>#REF!="Yes"</formula>
    </cfRule>
  </conditionalFormatting>
  <conditionalFormatting sqref="AA8">
    <cfRule type="expression" dxfId="402" priority="614">
      <formula>#REF!="Yes"</formula>
    </cfRule>
  </conditionalFormatting>
  <conditionalFormatting sqref="Z41">
    <cfRule type="expression" dxfId="401" priority="613">
      <formula>#REF!="Yes"</formula>
    </cfRule>
  </conditionalFormatting>
  <conditionalFormatting sqref="Z12:AA12">
    <cfRule type="expression" dxfId="400" priority="612">
      <formula>#REF!="Yes"</formula>
    </cfRule>
  </conditionalFormatting>
  <conditionalFormatting sqref="Z16:AA16">
    <cfRule type="expression" dxfId="399" priority="611">
      <formula>#REF!="Yes"</formula>
    </cfRule>
  </conditionalFormatting>
  <conditionalFormatting sqref="Z20:AA20">
    <cfRule type="expression" dxfId="398" priority="610">
      <formula>#REF!="Yes"</formula>
    </cfRule>
  </conditionalFormatting>
  <conditionalFormatting sqref="Z24:AA24">
    <cfRule type="expression" dxfId="397" priority="609">
      <formula>#REF!="Yes"</formula>
    </cfRule>
  </conditionalFormatting>
  <conditionalFormatting sqref="Z28:AA28">
    <cfRule type="expression" dxfId="396" priority="608">
      <formula>#REF!="Yes"</formula>
    </cfRule>
  </conditionalFormatting>
  <conditionalFormatting sqref="Z32:AA32">
    <cfRule type="expression" dxfId="395" priority="607">
      <formula>#REF!="Yes"</formula>
    </cfRule>
  </conditionalFormatting>
  <conditionalFormatting sqref="Z36:AA36">
    <cfRule type="expression" dxfId="394" priority="606">
      <formula>#REF!="Yes"</formula>
    </cfRule>
  </conditionalFormatting>
  <conditionalFormatting sqref="AB8">
    <cfRule type="expression" dxfId="393" priority="605">
      <formula>#REF!="Yes"</formula>
    </cfRule>
  </conditionalFormatting>
  <conditionalFormatting sqref="AB41 AD41 AF41 AH41 AJ41">
    <cfRule type="expression" dxfId="392" priority="604">
      <formula>#REF!="Yes"</formula>
    </cfRule>
  </conditionalFormatting>
  <conditionalFormatting sqref="AB12:AC12">
    <cfRule type="expression" dxfId="391" priority="603">
      <formula>#REF!="Yes"</formula>
    </cfRule>
  </conditionalFormatting>
  <conditionalFormatting sqref="AB16:AC16">
    <cfRule type="expression" dxfId="390" priority="602">
      <formula>#REF!="Yes"</formula>
    </cfRule>
  </conditionalFormatting>
  <conditionalFormatting sqref="AB20:AC20">
    <cfRule type="expression" dxfId="389" priority="601">
      <formula>#REF!="Yes"</formula>
    </cfRule>
  </conditionalFormatting>
  <conditionalFormatting sqref="AB24:AC24">
    <cfRule type="expression" dxfId="388" priority="600">
      <formula>#REF!="Yes"</formula>
    </cfRule>
  </conditionalFormatting>
  <conditionalFormatting sqref="AB28:AC28">
    <cfRule type="expression" dxfId="387" priority="599">
      <formula>#REF!="Yes"</formula>
    </cfRule>
  </conditionalFormatting>
  <conditionalFormatting sqref="AB32:AC32">
    <cfRule type="expression" dxfId="386" priority="598">
      <formula>#REF!="Yes"</formula>
    </cfRule>
  </conditionalFormatting>
  <conditionalFormatting sqref="AB36:AC36">
    <cfRule type="expression" dxfId="385" priority="597">
      <formula>#REF!="Yes"</formula>
    </cfRule>
  </conditionalFormatting>
  <conditionalFormatting sqref="AD8">
    <cfRule type="expression" dxfId="384" priority="596">
      <formula>#REF!="Yes"</formula>
    </cfRule>
  </conditionalFormatting>
  <conditionalFormatting sqref="AD12:AE12">
    <cfRule type="expression" dxfId="383" priority="595">
      <formula>#REF!="Yes"</formula>
    </cfRule>
  </conditionalFormatting>
  <conditionalFormatting sqref="AD16:AE16">
    <cfRule type="expression" dxfId="382" priority="594">
      <formula>#REF!="Yes"</formula>
    </cfRule>
  </conditionalFormatting>
  <conditionalFormatting sqref="AD20:AE20">
    <cfRule type="expression" dxfId="381" priority="593">
      <formula>#REF!="Yes"</formula>
    </cfRule>
  </conditionalFormatting>
  <conditionalFormatting sqref="AD24:AE24">
    <cfRule type="expression" dxfId="380" priority="592">
      <formula>#REF!="Yes"</formula>
    </cfRule>
  </conditionalFormatting>
  <conditionalFormatting sqref="AD28:AE28">
    <cfRule type="expression" dxfId="379" priority="591">
      <formula>#REF!="Yes"</formula>
    </cfRule>
  </conditionalFormatting>
  <conditionalFormatting sqref="AD32:AE32">
    <cfRule type="expression" dxfId="378" priority="590">
      <formula>#REF!="Yes"</formula>
    </cfRule>
  </conditionalFormatting>
  <conditionalFormatting sqref="AD36:AE36">
    <cfRule type="expression" dxfId="377" priority="589">
      <formula>#REF!="Yes"</formula>
    </cfRule>
  </conditionalFormatting>
  <conditionalFormatting sqref="AF8 AH8">
    <cfRule type="expression" dxfId="376" priority="588">
      <formula>#REF!="Yes"</formula>
    </cfRule>
  </conditionalFormatting>
  <conditionalFormatting sqref="AF12:AI12">
    <cfRule type="expression" dxfId="375" priority="587">
      <formula>#REF!="Yes"</formula>
    </cfRule>
  </conditionalFormatting>
  <conditionalFormatting sqref="AF16:AI16">
    <cfRule type="expression" dxfId="374" priority="586">
      <formula>#REF!="Yes"</formula>
    </cfRule>
  </conditionalFormatting>
  <conditionalFormatting sqref="AF20:AI20">
    <cfRule type="expression" dxfId="373" priority="585">
      <formula>#REF!="Yes"</formula>
    </cfRule>
  </conditionalFormatting>
  <conditionalFormatting sqref="AF24:AI24">
    <cfRule type="expression" dxfId="372" priority="584">
      <formula>#REF!="Yes"</formula>
    </cfRule>
  </conditionalFormatting>
  <conditionalFormatting sqref="AF28:AI28">
    <cfRule type="expression" dxfId="371" priority="583">
      <formula>#REF!="Yes"</formula>
    </cfRule>
  </conditionalFormatting>
  <conditionalFormatting sqref="AF32:AI32">
    <cfRule type="expression" dxfId="370" priority="582">
      <formula>#REF!="Yes"</formula>
    </cfRule>
  </conditionalFormatting>
  <conditionalFormatting sqref="AF36:AI36">
    <cfRule type="expression" dxfId="369" priority="581">
      <formula>#REF!="Yes"</formula>
    </cfRule>
  </conditionalFormatting>
  <conditionalFormatting sqref="BT41">
    <cfRule type="expression" dxfId="368" priority="571">
      <formula>#REF!="Yes"</formula>
    </cfRule>
  </conditionalFormatting>
  <conditionalFormatting sqref="BR41">
    <cfRule type="expression" dxfId="367" priority="562">
      <formula>#REF!="Yes"</formula>
    </cfRule>
  </conditionalFormatting>
  <conditionalFormatting sqref="BP41">
    <cfRule type="expression" dxfId="366" priority="553">
      <formula>#REF!="Yes"</formula>
    </cfRule>
  </conditionalFormatting>
  <conditionalFormatting sqref="BN41">
    <cfRule type="expression" dxfId="365" priority="544">
      <formula>#REF!="Yes"</formula>
    </cfRule>
  </conditionalFormatting>
  <conditionalFormatting sqref="BL41">
    <cfRule type="expression" dxfId="364" priority="535">
      <formula>#REF!="Yes"</formula>
    </cfRule>
  </conditionalFormatting>
  <conditionalFormatting sqref="BJ41">
    <cfRule type="expression" dxfId="363" priority="526">
      <formula>#REF!="Yes"</formula>
    </cfRule>
  </conditionalFormatting>
  <conditionalFormatting sqref="BH41">
    <cfRule type="expression" dxfId="362" priority="517">
      <formula>#REF!="Yes"</formula>
    </cfRule>
  </conditionalFormatting>
  <conditionalFormatting sqref="BF41">
    <cfRule type="expression" dxfId="361" priority="508">
      <formula>#REF!="Yes"</formula>
    </cfRule>
  </conditionalFormatting>
  <conditionalFormatting sqref="BD41">
    <cfRule type="expression" dxfId="360" priority="499">
      <formula>#REF!="Yes"</formula>
    </cfRule>
  </conditionalFormatting>
  <conditionalFormatting sqref="BB41">
    <cfRule type="expression" dxfId="359" priority="490">
      <formula>#REF!="Yes"</formula>
    </cfRule>
  </conditionalFormatting>
  <conditionalFormatting sqref="AZ41">
    <cfRule type="expression" dxfId="358" priority="481">
      <formula>#REF!="Yes"</formula>
    </cfRule>
  </conditionalFormatting>
  <conditionalFormatting sqref="AX41">
    <cfRule type="expression" dxfId="357" priority="472">
      <formula>#REF!="Yes"</formula>
    </cfRule>
  </conditionalFormatting>
  <conditionalFormatting sqref="AV41">
    <cfRule type="expression" dxfId="356" priority="463">
      <formula>#REF!="Yes"</formula>
    </cfRule>
  </conditionalFormatting>
  <conditionalFormatting sqref="AT41">
    <cfRule type="expression" dxfId="355" priority="454">
      <formula>#REF!="Yes"</formula>
    </cfRule>
  </conditionalFormatting>
  <conditionalFormatting sqref="AR41">
    <cfRule type="expression" dxfId="354" priority="445">
      <formula>#REF!="Yes"</formula>
    </cfRule>
  </conditionalFormatting>
  <conditionalFormatting sqref="AP41">
    <cfRule type="expression" dxfId="353" priority="436">
      <formula>#REF!="Yes"</formula>
    </cfRule>
  </conditionalFormatting>
  <conditionalFormatting sqref="AN41">
    <cfRule type="expression" dxfId="352" priority="427">
      <formula>#REF!="Yes"</formula>
    </cfRule>
  </conditionalFormatting>
  <conditionalFormatting sqref="AL41">
    <cfRule type="expression" dxfId="351" priority="418">
      <formula>#REF!="Yes"</formula>
    </cfRule>
  </conditionalFormatting>
  <conditionalFormatting sqref="J8">
    <cfRule type="expression" dxfId="350" priority="409">
      <formula>#REF!="Yes"</formula>
    </cfRule>
  </conditionalFormatting>
  <conditionalFormatting sqref="L8">
    <cfRule type="expression" dxfId="349" priority="408">
      <formula>#REF!="Yes"</formula>
    </cfRule>
  </conditionalFormatting>
  <conditionalFormatting sqref="P8">
    <cfRule type="expression" dxfId="348" priority="407">
      <formula>#REF!="Yes"</formula>
    </cfRule>
  </conditionalFormatting>
  <conditionalFormatting sqref="R8">
    <cfRule type="expression" dxfId="347" priority="406">
      <formula>#REF!="Yes"</formula>
    </cfRule>
  </conditionalFormatting>
  <conditionalFormatting sqref="T8">
    <cfRule type="expression" dxfId="346" priority="405">
      <formula>#REF!="Yes"</formula>
    </cfRule>
  </conditionalFormatting>
  <conditionalFormatting sqref="V8">
    <cfRule type="expression" dxfId="345" priority="404">
      <formula>#REF!="Yes"</formula>
    </cfRule>
  </conditionalFormatting>
  <conditionalFormatting sqref="X8">
    <cfRule type="expression" dxfId="344" priority="403">
      <formula>#REF!="Yes"</formula>
    </cfRule>
  </conditionalFormatting>
  <conditionalFormatting sqref="Z8">
    <cfRule type="expression" dxfId="343" priority="402">
      <formula>#REF!="Yes"</formula>
    </cfRule>
  </conditionalFormatting>
  <conditionalFormatting sqref="AC8">
    <cfRule type="expression" dxfId="342" priority="401">
      <formula>#REF!="Yes"</formula>
    </cfRule>
  </conditionalFormatting>
  <conditionalFormatting sqref="AE8">
    <cfRule type="expression" dxfId="341" priority="400">
      <formula>#REF!="Yes"</formula>
    </cfRule>
  </conditionalFormatting>
  <conditionalFormatting sqref="AG8">
    <cfRule type="expression" dxfId="340" priority="399">
      <formula>#REF!="Yes"</formula>
    </cfRule>
  </conditionalFormatting>
  <conditionalFormatting sqref="AI8">
    <cfRule type="expression" dxfId="339" priority="398">
      <formula>#REF!="Yes"</formula>
    </cfRule>
  </conditionalFormatting>
  <conditionalFormatting sqref="AJ8:AK8">
    <cfRule type="expression" dxfId="338" priority="377">
      <formula>#REF!="Yes"</formula>
    </cfRule>
  </conditionalFormatting>
  <conditionalFormatting sqref="AJ12:AK12">
    <cfRule type="expression" dxfId="337" priority="376">
      <formula>#REF!="Yes"</formula>
    </cfRule>
  </conditionalFormatting>
  <conditionalFormatting sqref="AJ16:AK16">
    <cfRule type="expression" dxfId="336" priority="375">
      <formula>#REF!="Yes"</formula>
    </cfRule>
  </conditionalFormatting>
  <conditionalFormatting sqref="AJ20:AK20">
    <cfRule type="expression" dxfId="335" priority="374">
      <formula>#REF!="Yes"</formula>
    </cfRule>
  </conditionalFormatting>
  <conditionalFormatting sqref="AJ24:AK24">
    <cfRule type="expression" dxfId="334" priority="373">
      <formula>#REF!="Yes"</formula>
    </cfRule>
  </conditionalFormatting>
  <conditionalFormatting sqref="AJ28:AK28">
    <cfRule type="expression" dxfId="333" priority="372">
      <formula>#REF!="Yes"</formula>
    </cfRule>
  </conditionalFormatting>
  <conditionalFormatting sqref="AJ32:AK32">
    <cfRule type="expression" dxfId="332" priority="371">
      <formula>#REF!="Yes"</formula>
    </cfRule>
  </conditionalFormatting>
  <conditionalFormatting sqref="AJ36:AK36">
    <cfRule type="expression" dxfId="331" priority="370">
      <formula>#REF!="Yes"</formula>
    </cfRule>
  </conditionalFormatting>
  <conditionalFormatting sqref="AL8:AM8">
    <cfRule type="expression" dxfId="330" priority="369">
      <formula>#REF!="Yes"</formula>
    </cfRule>
  </conditionalFormatting>
  <conditionalFormatting sqref="AL12:AM12">
    <cfRule type="expression" dxfId="329" priority="368">
      <formula>#REF!="Yes"</formula>
    </cfRule>
  </conditionalFormatting>
  <conditionalFormatting sqref="AL16:AM16">
    <cfRule type="expression" dxfId="328" priority="367">
      <formula>#REF!="Yes"</formula>
    </cfRule>
  </conditionalFormatting>
  <conditionalFormatting sqref="AL20:AM20">
    <cfRule type="expression" dxfId="327" priority="366">
      <formula>#REF!="Yes"</formula>
    </cfRule>
  </conditionalFormatting>
  <conditionalFormatting sqref="AL24:AM24">
    <cfRule type="expression" dxfId="326" priority="365">
      <formula>#REF!="Yes"</formula>
    </cfRule>
  </conditionalFormatting>
  <conditionalFormatting sqref="AL28:AM28">
    <cfRule type="expression" dxfId="325" priority="364">
      <formula>#REF!="Yes"</formula>
    </cfRule>
  </conditionalFormatting>
  <conditionalFormatting sqref="AL32:AM32">
    <cfRule type="expression" dxfId="324" priority="363">
      <formula>#REF!="Yes"</formula>
    </cfRule>
  </conditionalFormatting>
  <conditionalFormatting sqref="AL36:AM36">
    <cfRule type="expression" dxfId="323" priority="362">
      <formula>#REF!="Yes"</formula>
    </cfRule>
  </conditionalFormatting>
  <conditionalFormatting sqref="AO8">
    <cfRule type="expression" dxfId="322" priority="361">
      <formula>#REF!="Yes"</formula>
    </cfRule>
  </conditionalFormatting>
  <conditionalFormatting sqref="AN12:AO12">
    <cfRule type="expression" dxfId="321" priority="360">
      <formula>#REF!="Yes"</formula>
    </cfRule>
  </conditionalFormatting>
  <conditionalFormatting sqref="AN16:AO16">
    <cfRule type="expression" dxfId="320" priority="359">
      <formula>#REF!="Yes"</formula>
    </cfRule>
  </conditionalFormatting>
  <conditionalFormatting sqref="AN20:AO20">
    <cfRule type="expression" dxfId="319" priority="358">
      <formula>#REF!="Yes"</formula>
    </cfRule>
  </conditionalFormatting>
  <conditionalFormatting sqref="AN24:AO24">
    <cfRule type="expression" dxfId="318" priority="357">
      <formula>#REF!="Yes"</formula>
    </cfRule>
  </conditionalFormatting>
  <conditionalFormatting sqref="AN28:AO28">
    <cfRule type="expression" dxfId="317" priority="356">
      <formula>#REF!="Yes"</formula>
    </cfRule>
  </conditionalFormatting>
  <conditionalFormatting sqref="AN32:AO32">
    <cfRule type="expression" dxfId="316" priority="355">
      <formula>#REF!="Yes"</formula>
    </cfRule>
  </conditionalFormatting>
  <conditionalFormatting sqref="AN36:AO36">
    <cfRule type="expression" dxfId="315" priority="354">
      <formula>#REF!="Yes"</formula>
    </cfRule>
  </conditionalFormatting>
  <conditionalFormatting sqref="AQ8">
    <cfRule type="expression" dxfId="314" priority="353">
      <formula>#REF!="Yes"</formula>
    </cfRule>
  </conditionalFormatting>
  <conditionalFormatting sqref="AP12:AQ12">
    <cfRule type="expression" dxfId="313" priority="352">
      <formula>#REF!="Yes"</formula>
    </cfRule>
  </conditionalFormatting>
  <conditionalFormatting sqref="AP16:AQ16">
    <cfRule type="expression" dxfId="312" priority="351">
      <formula>#REF!="Yes"</formula>
    </cfRule>
  </conditionalFormatting>
  <conditionalFormatting sqref="AP20:AQ20">
    <cfRule type="expression" dxfId="311" priority="350">
      <formula>#REF!="Yes"</formula>
    </cfRule>
  </conditionalFormatting>
  <conditionalFormatting sqref="AP24:AQ24">
    <cfRule type="expression" dxfId="310" priority="349">
      <formula>#REF!="Yes"</formula>
    </cfRule>
  </conditionalFormatting>
  <conditionalFormatting sqref="AP28:AQ28">
    <cfRule type="expression" dxfId="309" priority="348">
      <formula>#REF!="Yes"</formula>
    </cfRule>
  </conditionalFormatting>
  <conditionalFormatting sqref="AP32:AQ32">
    <cfRule type="expression" dxfId="308" priority="347">
      <formula>#REF!="Yes"</formula>
    </cfRule>
  </conditionalFormatting>
  <conditionalFormatting sqref="AP36:AQ36">
    <cfRule type="expression" dxfId="307" priority="346">
      <formula>#REF!="Yes"</formula>
    </cfRule>
  </conditionalFormatting>
  <conditionalFormatting sqref="AR8:AS8">
    <cfRule type="expression" dxfId="306" priority="345">
      <formula>#REF!="Yes"</formula>
    </cfRule>
  </conditionalFormatting>
  <conditionalFormatting sqref="AR12:AS12">
    <cfRule type="expression" dxfId="305" priority="344">
      <formula>#REF!="Yes"</formula>
    </cfRule>
  </conditionalFormatting>
  <conditionalFormatting sqref="AR16:AS16">
    <cfRule type="expression" dxfId="304" priority="343">
      <formula>#REF!="Yes"</formula>
    </cfRule>
  </conditionalFormatting>
  <conditionalFormatting sqref="AR20:AS20">
    <cfRule type="expression" dxfId="303" priority="342">
      <formula>#REF!="Yes"</formula>
    </cfRule>
  </conditionalFormatting>
  <conditionalFormatting sqref="AR24:AS24">
    <cfRule type="expression" dxfId="302" priority="341">
      <formula>#REF!="Yes"</formula>
    </cfRule>
  </conditionalFormatting>
  <conditionalFormatting sqref="AR28:AS28">
    <cfRule type="expression" dxfId="301" priority="340">
      <formula>#REF!="Yes"</formula>
    </cfRule>
  </conditionalFormatting>
  <conditionalFormatting sqref="AR32:AS32">
    <cfRule type="expression" dxfId="300" priority="339">
      <formula>#REF!="Yes"</formula>
    </cfRule>
  </conditionalFormatting>
  <conditionalFormatting sqref="AR36:AS36">
    <cfRule type="expression" dxfId="299" priority="338">
      <formula>#REF!="Yes"</formula>
    </cfRule>
  </conditionalFormatting>
  <conditionalFormatting sqref="AU8">
    <cfRule type="expression" dxfId="298" priority="337">
      <formula>#REF!="Yes"</formula>
    </cfRule>
  </conditionalFormatting>
  <conditionalFormatting sqref="AT12:AU12">
    <cfRule type="expression" dxfId="297" priority="336">
      <formula>#REF!="Yes"</formula>
    </cfRule>
  </conditionalFormatting>
  <conditionalFormatting sqref="AT16:AU16">
    <cfRule type="expression" dxfId="296" priority="335">
      <formula>#REF!="Yes"</formula>
    </cfRule>
  </conditionalFormatting>
  <conditionalFormatting sqref="AT20:AU20">
    <cfRule type="expression" dxfId="295" priority="334">
      <formula>#REF!="Yes"</formula>
    </cfRule>
  </conditionalFormatting>
  <conditionalFormatting sqref="AT24:AU24">
    <cfRule type="expression" dxfId="294" priority="333">
      <formula>#REF!="Yes"</formula>
    </cfRule>
  </conditionalFormatting>
  <conditionalFormatting sqref="AT28:AU28">
    <cfRule type="expression" dxfId="293" priority="332">
      <formula>#REF!="Yes"</formula>
    </cfRule>
  </conditionalFormatting>
  <conditionalFormatting sqref="AT32:AU32">
    <cfRule type="expression" dxfId="292" priority="331">
      <formula>#REF!="Yes"</formula>
    </cfRule>
  </conditionalFormatting>
  <conditionalFormatting sqref="AT36:AU36">
    <cfRule type="expression" dxfId="291" priority="330">
      <formula>#REF!="Yes"</formula>
    </cfRule>
  </conditionalFormatting>
  <conditionalFormatting sqref="AW8">
    <cfRule type="expression" dxfId="290" priority="329">
      <formula>#REF!="Yes"</formula>
    </cfRule>
  </conditionalFormatting>
  <conditionalFormatting sqref="AV12:AW12">
    <cfRule type="expression" dxfId="289" priority="328">
      <formula>#REF!="Yes"</formula>
    </cfRule>
  </conditionalFormatting>
  <conditionalFormatting sqref="AV16:AW16">
    <cfRule type="expression" dxfId="288" priority="327">
      <formula>#REF!="Yes"</formula>
    </cfRule>
  </conditionalFormatting>
  <conditionalFormatting sqref="AV20:AW20">
    <cfRule type="expression" dxfId="287" priority="326">
      <formula>#REF!="Yes"</formula>
    </cfRule>
  </conditionalFormatting>
  <conditionalFormatting sqref="AV24:AW24">
    <cfRule type="expression" dxfId="286" priority="325">
      <formula>#REF!="Yes"</formula>
    </cfRule>
  </conditionalFormatting>
  <conditionalFormatting sqref="AV28:AW28">
    <cfRule type="expression" dxfId="285" priority="324">
      <formula>#REF!="Yes"</formula>
    </cfRule>
  </conditionalFormatting>
  <conditionalFormatting sqref="AV32:AW32">
    <cfRule type="expression" dxfId="284" priority="323">
      <formula>#REF!="Yes"</formula>
    </cfRule>
  </conditionalFormatting>
  <conditionalFormatting sqref="AV36:AW36">
    <cfRule type="expression" dxfId="283" priority="322">
      <formula>#REF!="Yes"</formula>
    </cfRule>
  </conditionalFormatting>
  <conditionalFormatting sqref="AY8">
    <cfRule type="expression" dxfId="282" priority="321">
      <formula>#REF!="Yes"</formula>
    </cfRule>
  </conditionalFormatting>
  <conditionalFormatting sqref="AX12:AY12">
    <cfRule type="expression" dxfId="281" priority="320">
      <formula>#REF!="Yes"</formula>
    </cfRule>
  </conditionalFormatting>
  <conditionalFormatting sqref="AX16:AY16">
    <cfRule type="expression" dxfId="280" priority="319">
      <formula>#REF!="Yes"</formula>
    </cfRule>
  </conditionalFormatting>
  <conditionalFormatting sqref="AX20:AY20">
    <cfRule type="expression" dxfId="279" priority="318">
      <formula>#REF!="Yes"</formula>
    </cfRule>
  </conditionalFormatting>
  <conditionalFormatting sqref="AX24:AY24">
    <cfRule type="expression" dxfId="278" priority="317">
      <formula>#REF!="Yes"</formula>
    </cfRule>
  </conditionalFormatting>
  <conditionalFormatting sqref="AX28:AY28">
    <cfRule type="expression" dxfId="277" priority="316">
      <formula>#REF!="Yes"</formula>
    </cfRule>
  </conditionalFormatting>
  <conditionalFormatting sqref="AX32:AY32">
    <cfRule type="expression" dxfId="276" priority="315">
      <formula>#REF!="Yes"</formula>
    </cfRule>
  </conditionalFormatting>
  <conditionalFormatting sqref="AX36:AY36">
    <cfRule type="expression" dxfId="275" priority="314">
      <formula>#REF!="Yes"</formula>
    </cfRule>
  </conditionalFormatting>
  <conditionalFormatting sqref="BA8">
    <cfRule type="expression" dxfId="274" priority="313">
      <formula>#REF!="Yes"</formula>
    </cfRule>
  </conditionalFormatting>
  <conditionalFormatting sqref="AZ12:BA12">
    <cfRule type="expression" dxfId="273" priority="312">
      <formula>#REF!="Yes"</formula>
    </cfRule>
  </conditionalFormatting>
  <conditionalFormatting sqref="AZ16:BA16">
    <cfRule type="expression" dxfId="272" priority="311">
      <formula>#REF!="Yes"</formula>
    </cfRule>
  </conditionalFormatting>
  <conditionalFormatting sqref="AZ20:BA20">
    <cfRule type="expression" dxfId="271" priority="310">
      <formula>#REF!="Yes"</formula>
    </cfRule>
  </conditionalFormatting>
  <conditionalFormatting sqref="AZ24:BA24">
    <cfRule type="expression" dxfId="270" priority="309">
      <formula>#REF!="Yes"</formula>
    </cfRule>
  </conditionalFormatting>
  <conditionalFormatting sqref="AZ28:BA28">
    <cfRule type="expression" dxfId="269" priority="308">
      <formula>#REF!="Yes"</formula>
    </cfRule>
  </conditionalFormatting>
  <conditionalFormatting sqref="AZ32:BA32">
    <cfRule type="expression" dxfId="268" priority="307">
      <formula>#REF!="Yes"</formula>
    </cfRule>
  </conditionalFormatting>
  <conditionalFormatting sqref="AZ36:BA36">
    <cfRule type="expression" dxfId="267" priority="306">
      <formula>#REF!="Yes"</formula>
    </cfRule>
  </conditionalFormatting>
  <conditionalFormatting sqref="BC8">
    <cfRule type="expression" dxfId="266" priority="305">
      <formula>#REF!="Yes"</formula>
    </cfRule>
  </conditionalFormatting>
  <conditionalFormatting sqref="BB12:BC12">
    <cfRule type="expression" dxfId="265" priority="304">
      <formula>#REF!="Yes"</formula>
    </cfRule>
  </conditionalFormatting>
  <conditionalFormatting sqref="BB16:BC16">
    <cfRule type="expression" dxfId="264" priority="303">
      <formula>#REF!="Yes"</formula>
    </cfRule>
  </conditionalFormatting>
  <conditionalFormatting sqref="BB20:BC20">
    <cfRule type="expression" dxfId="263" priority="302">
      <formula>#REF!="Yes"</formula>
    </cfRule>
  </conditionalFormatting>
  <conditionalFormatting sqref="BB24:BC24">
    <cfRule type="expression" dxfId="262" priority="301">
      <formula>#REF!="Yes"</formula>
    </cfRule>
  </conditionalFormatting>
  <conditionalFormatting sqref="BB28:BC28">
    <cfRule type="expression" dxfId="261" priority="300">
      <formula>#REF!="Yes"</formula>
    </cfRule>
  </conditionalFormatting>
  <conditionalFormatting sqref="BB32:BC32">
    <cfRule type="expression" dxfId="260" priority="299">
      <formula>#REF!="Yes"</formula>
    </cfRule>
  </conditionalFormatting>
  <conditionalFormatting sqref="BB36:BC36">
    <cfRule type="expression" dxfId="259" priority="298">
      <formula>#REF!="Yes"</formula>
    </cfRule>
  </conditionalFormatting>
  <conditionalFormatting sqref="BE8">
    <cfRule type="expression" dxfId="258" priority="297">
      <formula>#REF!="Yes"</formula>
    </cfRule>
  </conditionalFormatting>
  <conditionalFormatting sqref="BD12:BE12">
    <cfRule type="expression" dxfId="257" priority="296">
      <formula>#REF!="Yes"</formula>
    </cfRule>
  </conditionalFormatting>
  <conditionalFormatting sqref="BD16:BE16">
    <cfRule type="expression" dxfId="256" priority="295">
      <formula>#REF!="Yes"</formula>
    </cfRule>
  </conditionalFormatting>
  <conditionalFormatting sqref="BD20:BE20">
    <cfRule type="expression" dxfId="255" priority="294">
      <formula>#REF!="Yes"</formula>
    </cfRule>
  </conditionalFormatting>
  <conditionalFormatting sqref="BD24:BE24">
    <cfRule type="expression" dxfId="254" priority="293">
      <formula>#REF!="Yes"</formula>
    </cfRule>
  </conditionalFormatting>
  <conditionalFormatting sqref="BD28:BE28">
    <cfRule type="expression" dxfId="253" priority="292">
      <formula>#REF!="Yes"</formula>
    </cfRule>
  </conditionalFormatting>
  <conditionalFormatting sqref="BD32:BE32">
    <cfRule type="expression" dxfId="252" priority="291">
      <formula>#REF!="Yes"</formula>
    </cfRule>
  </conditionalFormatting>
  <conditionalFormatting sqref="BD36:BE36">
    <cfRule type="expression" dxfId="251" priority="290">
      <formula>#REF!="Yes"</formula>
    </cfRule>
  </conditionalFormatting>
  <conditionalFormatting sqref="AN8">
    <cfRule type="expression" dxfId="250" priority="265">
      <formula>#REF!="Yes"</formula>
    </cfRule>
  </conditionalFormatting>
  <conditionalFormatting sqref="AP8">
    <cfRule type="expression" dxfId="249" priority="264">
      <formula>#REF!="Yes"</formula>
    </cfRule>
  </conditionalFormatting>
  <conditionalFormatting sqref="AT8">
    <cfRule type="expression" dxfId="248" priority="263">
      <formula>#REF!="Yes"</formula>
    </cfRule>
  </conditionalFormatting>
  <conditionalFormatting sqref="AV8">
    <cfRule type="expression" dxfId="247" priority="262">
      <formula>#REF!="Yes"</formula>
    </cfRule>
  </conditionalFormatting>
  <conditionalFormatting sqref="AX8">
    <cfRule type="expression" dxfId="246" priority="261">
      <formula>#REF!="Yes"</formula>
    </cfRule>
  </conditionalFormatting>
  <conditionalFormatting sqref="AZ8">
    <cfRule type="expression" dxfId="245" priority="260">
      <formula>#REF!="Yes"</formula>
    </cfRule>
  </conditionalFormatting>
  <conditionalFormatting sqref="BB8">
    <cfRule type="expression" dxfId="244" priority="259">
      <formula>#REF!="Yes"</formula>
    </cfRule>
  </conditionalFormatting>
  <conditionalFormatting sqref="BD8">
    <cfRule type="expression" dxfId="243" priority="258">
      <formula>#REF!="Yes"</formula>
    </cfRule>
  </conditionalFormatting>
  <conditionalFormatting sqref="BF8:BG8">
    <cfRule type="expression" dxfId="242" priority="253">
      <formula>#REF!="Yes"</formula>
    </cfRule>
  </conditionalFormatting>
  <conditionalFormatting sqref="BF12:BG12">
    <cfRule type="expression" dxfId="241" priority="252">
      <formula>#REF!="Yes"</formula>
    </cfRule>
  </conditionalFormatting>
  <conditionalFormatting sqref="BF16:BG16">
    <cfRule type="expression" dxfId="240" priority="251">
      <formula>#REF!="Yes"</formula>
    </cfRule>
  </conditionalFormatting>
  <conditionalFormatting sqref="BF20:BG20">
    <cfRule type="expression" dxfId="239" priority="250">
      <formula>#REF!="Yes"</formula>
    </cfRule>
  </conditionalFormatting>
  <conditionalFormatting sqref="BF24:BG24">
    <cfRule type="expression" dxfId="238" priority="249">
      <formula>#REF!="Yes"</formula>
    </cfRule>
  </conditionalFormatting>
  <conditionalFormatting sqref="BF28:BG28">
    <cfRule type="expression" dxfId="237" priority="248">
      <formula>#REF!="Yes"</formula>
    </cfRule>
  </conditionalFormatting>
  <conditionalFormatting sqref="BF32:BG32">
    <cfRule type="expression" dxfId="236" priority="247">
      <formula>#REF!="Yes"</formula>
    </cfRule>
  </conditionalFormatting>
  <conditionalFormatting sqref="BF36:BG36">
    <cfRule type="expression" dxfId="235" priority="246">
      <formula>#REF!="Yes"</formula>
    </cfRule>
  </conditionalFormatting>
  <conditionalFormatting sqref="BH8:BI8">
    <cfRule type="expression" dxfId="234" priority="245">
      <formula>#REF!="Yes"</formula>
    </cfRule>
  </conditionalFormatting>
  <conditionalFormatting sqref="BH12:BI12">
    <cfRule type="expression" dxfId="233" priority="244">
      <formula>#REF!="Yes"</formula>
    </cfRule>
  </conditionalFormatting>
  <conditionalFormatting sqref="BH16:BI16">
    <cfRule type="expression" dxfId="232" priority="243">
      <formula>#REF!="Yes"</formula>
    </cfRule>
  </conditionalFormatting>
  <conditionalFormatting sqref="BH20:BI20">
    <cfRule type="expression" dxfId="231" priority="242">
      <formula>#REF!="Yes"</formula>
    </cfRule>
  </conditionalFormatting>
  <conditionalFormatting sqref="BH24:BI24">
    <cfRule type="expression" dxfId="230" priority="241">
      <formula>#REF!="Yes"</formula>
    </cfRule>
  </conditionalFormatting>
  <conditionalFormatting sqref="BH28:BI28">
    <cfRule type="expression" dxfId="229" priority="240">
      <formula>#REF!="Yes"</formula>
    </cfRule>
  </conditionalFormatting>
  <conditionalFormatting sqref="BH32:BI32">
    <cfRule type="expression" dxfId="228" priority="239">
      <formula>#REF!="Yes"</formula>
    </cfRule>
  </conditionalFormatting>
  <conditionalFormatting sqref="BH36:BI36">
    <cfRule type="expression" dxfId="227" priority="238">
      <formula>#REF!="Yes"</formula>
    </cfRule>
  </conditionalFormatting>
  <conditionalFormatting sqref="BK8">
    <cfRule type="expression" dxfId="226" priority="237">
      <formula>#REF!="Yes"</formula>
    </cfRule>
  </conditionalFormatting>
  <conditionalFormatting sqref="BJ12:BK12">
    <cfRule type="expression" dxfId="225" priority="236">
      <formula>#REF!="Yes"</formula>
    </cfRule>
  </conditionalFormatting>
  <conditionalFormatting sqref="BJ16:BK16">
    <cfRule type="expression" dxfId="224" priority="235">
      <formula>#REF!="Yes"</formula>
    </cfRule>
  </conditionalFormatting>
  <conditionalFormatting sqref="BJ20:BK20">
    <cfRule type="expression" dxfId="223" priority="234">
      <formula>#REF!="Yes"</formula>
    </cfRule>
  </conditionalFormatting>
  <conditionalFormatting sqref="BJ24:BK24">
    <cfRule type="expression" dxfId="222" priority="233">
      <formula>#REF!="Yes"</formula>
    </cfRule>
  </conditionalFormatting>
  <conditionalFormatting sqref="BJ28:BK28">
    <cfRule type="expression" dxfId="221" priority="232">
      <formula>#REF!="Yes"</formula>
    </cfRule>
  </conditionalFormatting>
  <conditionalFormatting sqref="BJ32:BK32">
    <cfRule type="expression" dxfId="220" priority="231">
      <formula>#REF!="Yes"</formula>
    </cfRule>
  </conditionalFormatting>
  <conditionalFormatting sqref="BJ36:BK36">
    <cfRule type="expression" dxfId="219" priority="230">
      <formula>#REF!="Yes"</formula>
    </cfRule>
  </conditionalFormatting>
  <conditionalFormatting sqref="BM8">
    <cfRule type="expression" dxfId="218" priority="229">
      <formula>#REF!="Yes"</formula>
    </cfRule>
  </conditionalFormatting>
  <conditionalFormatting sqref="BL12:BM12">
    <cfRule type="expression" dxfId="217" priority="228">
      <formula>#REF!="Yes"</formula>
    </cfRule>
  </conditionalFormatting>
  <conditionalFormatting sqref="BL16:BM16">
    <cfRule type="expression" dxfId="216" priority="227">
      <formula>#REF!="Yes"</formula>
    </cfRule>
  </conditionalFormatting>
  <conditionalFormatting sqref="BL20:BM20">
    <cfRule type="expression" dxfId="215" priority="226">
      <formula>#REF!="Yes"</formula>
    </cfRule>
  </conditionalFormatting>
  <conditionalFormatting sqref="BL24:BM24">
    <cfRule type="expression" dxfId="214" priority="225">
      <formula>#REF!="Yes"</formula>
    </cfRule>
  </conditionalFormatting>
  <conditionalFormatting sqref="BL28:BM28">
    <cfRule type="expression" dxfId="213" priority="224">
      <formula>#REF!="Yes"</formula>
    </cfRule>
  </conditionalFormatting>
  <conditionalFormatting sqref="BL32:BM32">
    <cfRule type="expression" dxfId="212" priority="223">
      <formula>#REF!="Yes"</formula>
    </cfRule>
  </conditionalFormatting>
  <conditionalFormatting sqref="BL36:BM36">
    <cfRule type="expression" dxfId="211" priority="222">
      <formula>#REF!="Yes"</formula>
    </cfRule>
  </conditionalFormatting>
  <conditionalFormatting sqref="BJ8">
    <cfRule type="expression" dxfId="210" priority="221">
      <formula>#REF!="Yes"</formula>
    </cfRule>
  </conditionalFormatting>
  <conditionalFormatting sqref="BL8">
    <cfRule type="expression" dxfId="209" priority="220">
      <formula>#REF!="Yes"</formula>
    </cfRule>
  </conditionalFormatting>
  <conditionalFormatting sqref="BN8:BO8">
    <cfRule type="expression" dxfId="208" priority="219">
      <formula>#REF!="Yes"</formula>
    </cfRule>
  </conditionalFormatting>
  <conditionalFormatting sqref="BN12:BO12">
    <cfRule type="expression" dxfId="207" priority="218">
      <formula>#REF!="Yes"</formula>
    </cfRule>
  </conditionalFormatting>
  <conditionalFormatting sqref="BN16:BO16">
    <cfRule type="expression" dxfId="206" priority="217">
      <formula>#REF!="Yes"</formula>
    </cfRule>
  </conditionalFormatting>
  <conditionalFormatting sqref="BN20:BO20">
    <cfRule type="expression" dxfId="205" priority="216">
      <formula>#REF!="Yes"</formula>
    </cfRule>
  </conditionalFormatting>
  <conditionalFormatting sqref="BN24:BO24">
    <cfRule type="expression" dxfId="204" priority="215">
      <formula>#REF!="Yes"</formula>
    </cfRule>
  </conditionalFormatting>
  <conditionalFormatting sqref="BN28:BO28">
    <cfRule type="expression" dxfId="203" priority="214">
      <formula>#REF!="Yes"</formula>
    </cfRule>
  </conditionalFormatting>
  <conditionalFormatting sqref="BN32:BO32">
    <cfRule type="expression" dxfId="202" priority="213">
      <formula>#REF!="Yes"</formula>
    </cfRule>
  </conditionalFormatting>
  <conditionalFormatting sqref="BN36:BO36">
    <cfRule type="expression" dxfId="201" priority="212">
      <formula>#REF!="Yes"</formula>
    </cfRule>
  </conditionalFormatting>
  <conditionalFormatting sqref="BP8:BQ8">
    <cfRule type="expression" dxfId="200" priority="211">
      <formula>#REF!="Yes"</formula>
    </cfRule>
  </conditionalFormatting>
  <conditionalFormatting sqref="BP12:BQ12">
    <cfRule type="expression" dxfId="199" priority="210">
      <formula>#REF!="Yes"</formula>
    </cfRule>
  </conditionalFormatting>
  <conditionalFormatting sqref="BP16:BQ16">
    <cfRule type="expression" dxfId="198" priority="209">
      <formula>#REF!="Yes"</formula>
    </cfRule>
  </conditionalFormatting>
  <conditionalFormatting sqref="BP20:BQ20">
    <cfRule type="expression" dxfId="197" priority="208">
      <formula>#REF!="Yes"</formula>
    </cfRule>
  </conditionalFormatting>
  <conditionalFormatting sqref="BP24:BQ24">
    <cfRule type="expression" dxfId="196" priority="207">
      <formula>#REF!="Yes"</formula>
    </cfRule>
  </conditionalFormatting>
  <conditionalFormatting sqref="BP28:BQ28">
    <cfRule type="expression" dxfId="195" priority="206">
      <formula>#REF!="Yes"</formula>
    </cfRule>
  </conditionalFormatting>
  <conditionalFormatting sqref="BP32:BQ32">
    <cfRule type="expression" dxfId="194" priority="205">
      <formula>#REF!="Yes"</formula>
    </cfRule>
  </conditionalFormatting>
  <conditionalFormatting sqref="BP36:BQ36">
    <cfRule type="expression" dxfId="193" priority="204">
      <formula>#REF!="Yes"</formula>
    </cfRule>
  </conditionalFormatting>
  <conditionalFormatting sqref="BS8">
    <cfRule type="expression" dxfId="192" priority="203">
      <formula>#REF!="Yes"</formula>
    </cfRule>
  </conditionalFormatting>
  <conditionalFormatting sqref="BR12:BS12">
    <cfRule type="expression" dxfId="191" priority="202">
      <formula>#REF!="Yes"</formula>
    </cfRule>
  </conditionalFormatting>
  <conditionalFormatting sqref="BR16:BS16">
    <cfRule type="expression" dxfId="190" priority="201">
      <formula>#REF!="Yes"</formula>
    </cfRule>
  </conditionalFormatting>
  <conditionalFormatting sqref="BR20:BS20">
    <cfRule type="expression" dxfId="189" priority="200">
      <formula>#REF!="Yes"</formula>
    </cfRule>
  </conditionalFormatting>
  <conditionalFormatting sqref="BR24:BS24">
    <cfRule type="expression" dxfId="188" priority="199">
      <formula>#REF!="Yes"</formula>
    </cfRule>
  </conditionalFormatting>
  <conditionalFormatting sqref="BR28:BS28">
    <cfRule type="expression" dxfId="187" priority="198">
      <formula>#REF!="Yes"</formula>
    </cfRule>
  </conditionalFormatting>
  <conditionalFormatting sqref="BR32:BS32">
    <cfRule type="expression" dxfId="186" priority="197">
      <formula>#REF!="Yes"</formula>
    </cfRule>
  </conditionalFormatting>
  <conditionalFormatting sqref="BR36:BS36">
    <cfRule type="expression" dxfId="185" priority="196">
      <formula>#REF!="Yes"</formula>
    </cfRule>
  </conditionalFormatting>
  <conditionalFormatting sqref="BU8">
    <cfRule type="expression" dxfId="184" priority="195">
      <formula>#REF!="Yes"</formula>
    </cfRule>
  </conditionalFormatting>
  <conditionalFormatting sqref="BT12:BU12">
    <cfRule type="expression" dxfId="183" priority="194">
      <formula>#REF!="Yes"</formula>
    </cfRule>
  </conditionalFormatting>
  <conditionalFormatting sqref="BT16:BU16">
    <cfRule type="expression" dxfId="182" priority="193">
      <formula>#REF!="Yes"</formula>
    </cfRule>
  </conditionalFormatting>
  <conditionalFormatting sqref="BT20:BU20">
    <cfRule type="expression" dxfId="181" priority="192">
      <formula>#REF!="Yes"</formula>
    </cfRule>
  </conditionalFormatting>
  <conditionalFormatting sqref="BT24:BU24">
    <cfRule type="expression" dxfId="180" priority="191">
      <formula>#REF!="Yes"</formula>
    </cfRule>
  </conditionalFormatting>
  <conditionalFormatting sqref="BT28:BU28">
    <cfRule type="expression" dxfId="179" priority="190">
      <formula>#REF!="Yes"</formula>
    </cfRule>
  </conditionalFormatting>
  <conditionalFormatting sqref="BT32:BU32">
    <cfRule type="expression" dxfId="178" priority="189">
      <formula>#REF!="Yes"</formula>
    </cfRule>
  </conditionalFormatting>
  <conditionalFormatting sqref="BT36:BU36">
    <cfRule type="expression" dxfId="177" priority="188">
      <formula>#REF!="Yes"</formula>
    </cfRule>
  </conditionalFormatting>
  <conditionalFormatting sqref="BR8">
    <cfRule type="expression" dxfId="176" priority="187">
      <formula>#REF!="Yes"</formula>
    </cfRule>
  </conditionalFormatting>
  <conditionalFormatting sqref="BT8">
    <cfRule type="expression" dxfId="175" priority="186">
      <formula>#REF!="Yes"</formula>
    </cfRule>
  </conditionalFormatting>
  <conditionalFormatting sqref="CZ41">
    <cfRule type="expression" dxfId="174" priority="185">
      <formula>#REF!="Yes"</formula>
    </cfRule>
  </conditionalFormatting>
  <conditionalFormatting sqref="CX41">
    <cfRule type="expression" dxfId="173" priority="183">
      <formula>#REF!="Yes"</formula>
    </cfRule>
  </conditionalFormatting>
  <conditionalFormatting sqref="CV41">
    <cfRule type="expression" dxfId="172" priority="181">
      <formula>#REF!="Yes"</formula>
    </cfRule>
  </conditionalFormatting>
  <conditionalFormatting sqref="CT41">
    <cfRule type="expression" dxfId="171" priority="179">
      <formula>#REF!="Yes"</formula>
    </cfRule>
  </conditionalFormatting>
  <conditionalFormatting sqref="CR41">
    <cfRule type="expression" dxfId="170" priority="177">
      <formula>#REF!="Yes"</formula>
    </cfRule>
  </conditionalFormatting>
  <conditionalFormatting sqref="CP41">
    <cfRule type="expression" dxfId="169" priority="175">
      <formula>#REF!="Yes"</formula>
    </cfRule>
  </conditionalFormatting>
  <conditionalFormatting sqref="CN41">
    <cfRule type="expression" dxfId="168" priority="173">
      <formula>#REF!="Yes"</formula>
    </cfRule>
  </conditionalFormatting>
  <conditionalFormatting sqref="CL41">
    <cfRule type="expression" dxfId="167" priority="171">
      <formula>#REF!="Yes"</formula>
    </cfRule>
  </conditionalFormatting>
  <conditionalFormatting sqref="CJ41">
    <cfRule type="expression" dxfId="166" priority="169">
      <formula>#REF!="Yes"</formula>
    </cfRule>
  </conditionalFormatting>
  <conditionalFormatting sqref="CH41">
    <cfRule type="expression" dxfId="165" priority="167">
      <formula>#REF!="Yes"</formula>
    </cfRule>
  </conditionalFormatting>
  <conditionalFormatting sqref="CF41">
    <cfRule type="expression" dxfId="164" priority="165">
      <formula>#REF!="Yes"</formula>
    </cfRule>
  </conditionalFormatting>
  <conditionalFormatting sqref="CD41">
    <cfRule type="expression" dxfId="163" priority="163">
      <formula>#REF!="Yes"</formula>
    </cfRule>
  </conditionalFormatting>
  <conditionalFormatting sqref="CB41">
    <cfRule type="expression" dxfId="162" priority="161">
      <formula>#REF!="Yes"</formula>
    </cfRule>
  </conditionalFormatting>
  <conditionalFormatting sqref="BZ41">
    <cfRule type="expression" dxfId="161" priority="159">
      <formula>#REF!="Yes"</formula>
    </cfRule>
  </conditionalFormatting>
  <conditionalFormatting sqref="BX41">
    <cfRule type="expression" dxfId="160" priority="157">
      <formula>#REF!="Yes"</formula>
    </cfRule>
  </conditionalFormatting>
  <conditionalFormatting sqref="BV41">
    <cfRule type="expression" dxfId="159" priority="155">
      <formula>#REF!="Yes"</formula>
    </cfRule>
  </conditionalFormatting>
  <conditionalFormatting sqref="BW8">
    <cfRule type="expression" dxfId="158" priority="153">
      <formula>#REF!="Yes"</formula>
    </cfRule>
  </conditionalFormatting>
  <conditionalFormatting sqref="BV12:BW12">
    <cfRule type="expression" dxfId="157" priority="152">
      <formula>#REF!="Yes"</formula>
    </cfRule>
  </conditionalFormatting>
  <conditionalFormatting sqref="BV16:BW16">
    <cfRule type="expression" dxfId="156" priority="151">
      <formula>#REF!="Yes"</formula>
    </cfRule>
  </conditionalFormatting>
  <conditionalFormatting sqref="BV20:BW20">
    <cfRule type="expression" dxfId="155" priority="150">
      <formula>#REF!="Yes"</formula>
    </cfRule>
  </conditionalFormatting>
  <conditionalFormatting sqref="BV24:BW24">
    <cfRule type="expression" dxfId="154" priority="149">
      <formula>#REF!="Yes"</formula>
    </cfRule>
  </conditionalFormatting>
  <conditionalFormatting sqref="BV28:BW28">
    <cfRule type="expression" dxfId="153" priority="148">
      <formula>#REF!="Yes"</formula>
    </cfRule>
  </conditionalFormatting>
  <conditionalFormatting sqref="BV32:BW32">
    <cfRule type="expression" dxfId="152" priority="147">
      <formula>#REF!="Yes"</formula>
    </cfRule>
  </conditionalFormatting>
  <conditionalFormatting sqref="BV36:BW36">
    <cfRule type="expression" dxfId="151" priority="146">
      <formula>#REF!="Yes"</formula>
    </cfRule>
  </conditionalFormatting>
  <conditionalFormatting sqref="BX8:BY8">
    <cfRule type="expression" dxfId="150" priority="145">
      <formula>#REF!="Yes"</formula>
    </cfRule>
  </conditionalFormatting>
  <conditionalFormatting sqref="BX12:BY12">
    <cfRule type="expression" dxfId="149" priority="144">
      <formula>#REF!="Yes"</formula>
    </cfRule>
  </conditionalFormatting>
  <conditionalFormatting sqref="BX16:BY16">
    <cfRule type="expression" dxfId="148" priority="143">
      <formula>#REF!="Yes"</formula>
    </cfRule>
  </conditionalFormatting>
  <conditionalFormatting sqref="BX20:BY20">
    <cfRule type="expression" dxfId="147" priority="142">
      <formula>#REF!="Yes"</formula>
    </cfRule>
  </conditionalFormatting>
  <conditionalFormatting sqref="BX24:BY24">
    <cfRule type="expression" dxfId="146" priority="141">
      <formula>#REF!="Yes"</formula>
    </cfRule>
  </conditionalFormatting>
  <conditionalFormatting sqref="BX28:BY28">
    <cfRule type="expression" dxfId="145" priority="140">
      <formula>#REF!="Yes"</formula>
    </cfRule>
  </conditionalFormatting>
  <conditionalFormatting sqref="BX32:BY32">
    <cfRule type="expression" dxfId="144" priority="139">
      <formula>#REF!="Yes"</formula>
    </cfRule>
  </conditionalFormatting>
  <conditionalFormatting sqref="BX36:BY36">
    <cfRule type="expression" dxfId="143" priority="138">
      <formula>#REF!="Yes"</formula>
    </cfRule>
  </conditionalFormatting>
  <conditionalFormatting sqref="CA8">
    <cfRule type="expression" dxfId="142" priority="137">
      <formula>#REF!="Yes"</formula>
    </cfRule>
  </conditionalFormatting>
  <conditionalFormatting sqref="BZ12:CA12">
    <cfRule type="expression" dxfId="141" priority="136">
      <formula>#REF!="Yes"</formula>
    </cfRule>
  </conditionalFormatting>
  <conditionalFormatting sqref="BZ16:CA16">
    <cfRule type="expression" dxfId="140" priority="135">
      <formula>#REF!="Yes"</formula>
    </cfRule>
  </conditionalFormatting>
  <conditionalFormatting sqref="BZ20:CA20">
    <cfRule type="expression" dxfId="139" priority="134">
      <formula>#REF!="Yes"</formula>
    </cfRule>
  </conditionalFormatting>
  <conditionalFormatting sqref="BZ24:CA24">
    <cfRule type="expression" dxfId="138" priority="133">
      <formula>#REF!="Yes"</formula>
    </cfRule>
  </conditionalFormatting>
  <conditionalFormatting sqref="BZ28:CA28">
    <cfRule type="expression" dxfId="137" priority="132">
      <formula>#REF!="Yes"</formula>
    </cfRule>
  </conditionalFormatting>
  <conditionalFormatting sqref="BZ32:CA32">
    <cfRule type="expression" dxfId="136" priority="131">
      <formula>#REF!="Yes"</formula>
    </cfRule>
  </conditionalFormatting>
  <conditionalFormatting sqref="BZ36:CA36">
    <cfRule type="expression" dxfId="135" priority="130">
      <formula>#REF!="Yes"</formula>
    </cfRule>
  </conditionalFormatting>
  <conditionalFormatting sqref="CC8">
    <cfRule type="expression" dxfId="134" priority="129">
      <formula>#REF!="Yes"</formula>
    </cfRule>
  </conditionalFormatting>
  <conditionalFormatting sqref="CB12:CC12">
    <cfRule type="expression" dxfId="133" priority="128">
      <formula>#REF!="Yes"</formula>
    </cfRule>
  </conditionalFormatting>
  <conditionalFormatting sqref="CB16:CC16">
    <cfRule type="expression" dxfId="132" priority="127">
      <formula>#REF!="Yes"</formula>
    </cfRule>
  </conditionalFormatting>
  <conditionalFormatting sqref="CB20:CC20">
    <cfRule type="expression" dxfId="131" priority="126">
      <formula>#REF!="Yes"</formula>
    </cfRule>
  </conditionalFormatting>
  <conditionalFormatting sqref="CB24:CC24">
    <cfRule type="expression" dxfId="130" priority="125">
      <formula>#REF!="Yes"</formula>
    </cfRule>
  </conditionalFormatting>
  <conditionalFormatting sqref="CB28:CC28">
    <cfRule type="expression" dxfId="129" priority="124">
      <formula>#REF!="Yes"</formula>
    </cfRule>
  </conditionalFormatting>
  <conditionalFormatting sqref="CB32:CC32">
    <cfRule type="expression" dxfId="128" priority="123">
      <formula>#REF!="Yes"</formula>
    </cfRule>
  </conditionalFormatting>
  <conditionalFormatting sqref="CB36:CC36">
    <cfRule type="expression" dxfId="127" priority="122">
      <formula>#REF!="Yes"</formula>
    </cfRule>
  </conditionalFormatting>
  <conditionalFormatting sqref="CE8">
    <cfRule type="expression" dxfId="126" priority="121">
      <formula>#REF!="Yes"</formula>
    </cfRule>
  </conditionalFormatting>
  <conditionalFormatting sqref="CD12:CE12">
    <cfRule type="expression" dxfId="125" priority="120">
      <formula>#REF!="Yes"</formula>
    </cfRule>
  </conditionalFormatting>
  <conditionalFormatting sqref="CD16:CE16">
    <cfRule type="expression" dxfId="124" priority="119">
      <formula>#REF!="Yes"</formula>
    </cfRule>
  </conditionalFormatting>
  <conditionalFormatting sqref="CD20:CE20">
    <cfRule type="expression" dxfId="123" priority="118">
      <formula>#REF!="Yes"</formula>
    </cfRule>
  </conditionalFormatting>
  <conditionalFormatting sqref="CD24:CE24">
    <cfRule type="expression" dxfId="122" priority="117">
      <formula>#REF!="Yes"</formula>
    </cfRule>
  </conditionalFormatting>
  <conditionalFormatting sqref="CD28:CE28">
    <cfRule type="expression" dxfId="121" priority="116">
      <formula>#REF!="Yes"</formula>
    </cfRule>
  </conditionalFormatting>
  <conditionalFormatting sqref="CD32:CE32">
    <cfRule type="expression" dxfId="120" priority="115">
      <formula>#REF!="Yes"</formula>
    </cfRule>
  </conditionalFormatting>
  <conditionalFormatting sqref="CD36:CE36">
    <cfRule type="expression" dxfId="119" priority="114">
      <formula>#REF!="Yes"</formula>
    </cfRule>
  </conditionalFormatting>
  <conditionalFormatting sqref="CG8">
    <cfRule type="expression" dxfId="118" priority="113">
      <formula>#REF!="Yes"</formula>
    </cfRule>
  </conditionalFormatting>
  <conditionalFormatting sqref="CF12:CG12">
    <cfRule type="expression" dxfId="117" priority="112">
      <formula>#REF!="Yes"</formula>
    </cfRule>
  </conditionalFormatting>
  <conditionalFormatting sqref="CF16:CG16">
    <cfRule type="expression" dxfId="116" priority="111">
      <formula>#REF!="Yes"</formula>
    </cfRule>
  </conditionalFormatting>
  <conditionalFormatting sqref="CF20:CG20">
    <cfRule type="expression" dxfId="115" priority="110">
      <formula>#REF!="Yes"</formula>
    </cfRule>
  </conditionalFormatting>
  <conditionalFormatting sqref="CF24:CG24">
    <cfRule type="expression" dxfId="114" priority="109">
      <formula>#REF!="Yes"</formula>
    </cfRule>
  </conditionalFormatting>
  <conditionalFormatting sqref="CF28:CG28">
    <cfRule type="expression" dxfId="113" priority="108">
      <formula>#REF!="Yes"</formula>
    </cfRule>
  </conditionalFormatting>
  <conditionalFormatting sqref="CF32:CG32">
    <cfRule type="expression" dxfId="112" priority="107">
      <formula>#REF!="Yes"</formula>
    </cfRule>
  </conditionalFormatting>
  <conditionalFormatting sqref="CF36:CG36">
    <cfRule type="expression" dxfId="111" priority="106">
      <formula>#REF!="Yes"</formula>
    </cfRule>
  </conditionalFormatting>
  <conditionalFormatting sqref="CI8">
    <cfRule type="expression" dxfId="110" priority="105">
      <formula>#REF!="Yes"</formula>
    </cfRule>
  </conditionalFormatting>
  <conditionalFormatting sqref="CH12:CI12">
    <cfRule type="expression" dxfId="109" priority="104">
      <formula>#REF!="Yes"</formula>
    </cfRule>
  </conditionalFormatting>
  <conditionalFormatting sqref="CH16:CI16">
    <cfRule type="expression" dxfId="108" priority="103">
      <formula>#REF!="Yes"</formula>
    </cfRule>
  </conditionalFormatting>
  <conditionalFormatting sqref="CH20:CI20">
    <cfRule type="expression" dxfId="107" priority="102">
      <formula>#REF!="Yes"</formula>
    </cfRule>
  </conditionalFormatting>
  <conditionalFormatting sqref="CH24:CI24">
    <cfRule type="expression" dxfId="106" priority="101">
      <formula>#REF!="Yes"</formula>
    </cfRule>
  </conditionalFormatting>
  <conditionalFormatting sqref="CH28:CI28">
    <cfRule type="expression" dxfId="105" priority="100">
      <formula>#REF!="Yes"</formula>
    </cfRule>
  </conditionalFormatting>
  <conditionalFormatting sqref="CH32:CI32">
    <cfRule type="expression" dxfId="104" priority="99">
      <formula>#REF!="Yes"</formula>
    </cfRule>
  </conditionalFormatting>
  <conditionalFormatting sqref="CH36:CI36">
    <cfRule type="expression" dxfId="103" priority="98">
      <formula>#REF!="Yes"</formula>
    </cfRule>
  </conditionalFormatting>
  <conditionalFormatting sqref="CK8">
    <cfRule type="expression" dxfId="102" priority="97">
      <formula>#REF!="Yes"</formula>
    </cfRule>
  </conditionalFormatting>
  <conditionalFormatting sqref="CJ12:CK12">
    <cfRule type="expression" dxfId="101" priority="96">
      <formula>#REF!="Yes"</formula>
    </cfRule>
  </conditionalFormatting>
  <conditionalFormatting sqref="CJ16:CK16">
    <cfRule type="expression" dxfId="100" priority="95">
      <formula>#REF!="Yes"</formula>
    </cfRule>
  </conditionalFormatting>
  <conditionalFormatting sqref="CJ20:CK20">
    <cfRule type="expression" dxfId="99" priority="94">
      <formula>#REF!="Yes"</formula>
    </cfRule>
  </conditionalFormatting>
  <conditionalFormatting sqref="CJ24:CK24">
    <cfRule type="expression" dxfId="98" priority="93">
      <formula>#REF!="Yes"</formula>
    </cfRule>
  </conditionalFormatting>
  <conditionalFormatting sqref="CJ28:CK28">
    <cfRule type="expression" dxfId="97" priority="92">
      <formula>#REF!="Yes"</formula>
    </cfRule>
  </conditionalFormatting>
  <conditionalFormatting sqref="CJ32:CK32">
    <cfRule type="expression" dxfId="96" priority="91">
      <formula>#REF!="Yes"</formula>
    </cfRule>
  </conditionalFormatting>
  <conditionalFormatting sqref="CJ36:CK36">
    <cfRule type="expression" dxfId="95" priority="90">
      <formula>#REF!="Yes"</formula>
    </cfRule>
  </conditionalFormatting>
  <conditionalFormatting sqref="BV8">
    <cfRule type="expression" dxfId="94" priority="89">
      <formula>#REF!="Yes"</formula>
    </cfRule>
  </conditionalFormatting>
  <conditionalFormatting sqref="BZ8">
    <cfRule type="expression" dxfId="93" priority="88">
      <formula>#REF!="Yes"</formula>
    </cfRule>
  </conditionalFormatting>
  <conditionalFormatting sqref="CB8">
    <cfRule type="expression" dxfId="92" priority="87">
      <formula>#REF!="Yes"</formula>
    </cfRule>
  </conditionalFormatting>
  <conditionalFormatting sqref="CD8">
    <cfRule type="expression" dxfId="91" priority="86">
      <formula>#REF!="Yes"</formula>
    </cfRule>
  </conditionalFormatting>
  <conditionalFormatting sqref="CF8">
    <cfRule type="expression" dxfId="90" priority="85">
      <formula>#REF!="Yes"</formula>
    </cfRule>
  </conditionalFormatting>
  <conditionalFormatting sqref="CH8">
    <cfRule type="expression" dxfId="89" priority="84">
      <formula>#REF!="Yes"</formula>
    </cfRule>
  </conditionalFormatting>
  <conditionalFormatting sqref="CJ8">
    <cfRule type="expression" dxfId="88" priority="83">
      <formula>#REF!="Yes"</formula>
    </cfRule>
  </conditionalFormatting>
  <conditionalFormatting sqref="CL8:CM8">
    <cfRule type="expression" dxfId="87" priority="82">
      <formula>#REF!="Yes"</formula>
    </cfRule>
  </conditionalFormatting>
  <conditionalFormatting sqref="CL12:CM12">
    <cfRule type="expression" dxfId="86" priority="81">
      <formula>#REF!="Yes"</formula>
    </cfRule>
  </conditionalFormatting>
  <conditionalFormatting sqref="CL16:CM16">
    <cfRule type="expression" dxfId="85" priority="80">
      <formula>#REF!="Yes"</formula>
    </cfRule>
  </conditionalFormatting>
  <conditionalFormatting sqref="CL20:CM20">
    <cfRule type="expression" dxfId="84" priority="79">
      <formula>#REF!="Yes"</formula>
    </cfRule>
  </conditionalFormatting>
  <conditionalFormatting sqref="CL24:CM24">
    <cfRule type="expression" dxfId="83" priority="78">
      <formula>#REF!="Yes"</formula>
    </cfRule>
  </conditionalFormatting>
  <conditionalFormatting sqref="CL28:CM28">
    <cfRule type="expression" dxfId="82" priority="77">
      <formula>#REF!="Yes"</formula>
    </cfRule>
  </conditionalFormatting>
  <conditionalFormatting sqref="CL32:CM32">
    <cfRule type="expression" dxfId="81" priority="76">
      <formula>#REF!="Yes"</formula>
    </cfRule>
  </conditionalFormatting>
  <conditionalFormatting sqref="CL36:CM36">
    <cfRule type="expression" dxfId="80" priority="75">
      <formula>#REF!="Yes"</formula>
    </cfRule>
  </conditionalFormatting>
  <conditionalFormatting sqref="CN8:CO8">
    <cfRule type="expression" dxfId="79" priority="74">
      <formula>#REF!="Yes"</formula>
    </cfRule>
  </conditionalFormatting>
  <conditionalFormatting sqref="CN12:CO12">
    <cfRule type="expression" dxfId="78" priority="73">
      <formula>#REF!="Yes"</formula>
    </cfRule>
  </conditionalFormatting>
  <conditionalFormatting sqref="CN16:CO16">
    <cfRule type="expression" dxfId="77" priority="72">
      <formula>#REF!="Yes"</formula>
    </cfRule>
  </conditionalFormatting>
  <conditionalFormatting sqref="CN20:CO20">
    <cfRule type="expression" dxfId="76" priority="71">
      <formula>#REF!="Yes"</formula>
    </cfRule>
  </conditionalFormatting>
  <conditionalFormatting sqref="CN24:CO24">
    <cfRule type="expression" dxfId="75" priority="70">
      <formula>#REF!="Yes"</formula>
    </cfRule>
  </conditionalFormatting>
  <conditionalFormatting sqref="CN28:CO28">
    <cfRule type="expression" dxfId="74" priority="69">
      <formula>#REF!="Yes"</formula>
    </cfRule>
  </conditionalFormatting>
  <conditionalFormatting sqref="CN32:CO32">
    <cfRule type="expression" dxfId="73" priority="68">
      <formula>#REF!="Yes"</formula>
    </cfRule>
  </conditionalFormatting>
  <conditionalFormatting sqref="CN36:CO36">
    <cfRule type="expression" dxfId="72" priority="67">
      <formula>#REF!="Yes"</formula>
    </cfRule>
  </conditionalFormatting>
  <conditionalFormatting sqref="CQ8">
    <cfRule type="expression" dxfId="71" priority="66">
      <formula>#REF!="Yes"</formula>
    </cfRule>
  </conditionalFormatting>
  <conditionalFormatting sqref="CP12:CQ12">
    <cfRule type="expression" dxfId="70" priority="65">
      <formula>#REF!="Yes"</formula>
    </cfRule>
  </conditionalFormatting>
  <conditionalFormatting sqref="CP16:CQ16">
    <cfRule type="expression" dxfId="69" priority="64">
      <formula>#REF!="Yes"</formula>
    </cfRule>
  </conditionalFormatting>
  <conditionalFormatting sqref="CP20:CQ20">
    <cfRule type="expression" dxfId="68" priority="63">
      <formula>#REF!="Yes"</formula>
    </cfRule>
  </conditionalFormatting>
  <conditionalFormatting sqref="CP24:CQ24">
    <cfRule type="expression" dxfId="67" priority="62">
      <formula>#REF!="Yes"</formula>
    </cfRule>
  </conditionalFormatting>
  <conditionalFormatting sqref="CP28:CQ28">
    <cfRule type="expression" dxfId="66" priority="61">
      <formula>#REF!="Yes"</formula>
    </cfRule>
  </conditionalFormatting>
  <conditionalFormatting sqref="CP32:CQ32">
    <cfRule type="expression" dxfId="65" priority="60">
      <formula>#REF!="Yes"</formula>
    </cfRule>
  </conditionalFormatting>
  <conditionalFormatting sqref="CP36:CQ36">
    <cfRule type="expression" dxfId="64" priority="59">
      <formula>#REF!="Yes"</formula>
    </cfRule>
  </conditionalFormatting>
  <conditionalFormatting sqref="CS8">
    <cfRule type="expression" dxfId="63" priority="58">
      <formula>#REF!="Yes"</formula>
    </cfRule>
  </conditionalFormatting>
  <conditionalFormatting sqref="CR12:CS12">
    <cfRule type="expression" dxfId="62" priority="57">
      <formula>#REF!="Yes"</formula>
    </cfRule>
  </conditionalFormatting>
  <conditionalFormatting sqref="CR16:CS16">
    <cfRule type="expression" dxfId="61" priority="56">
      <formula>#REF!="Yes"</formula>
    </cfRule>
  </conditionalFormatting>
  <conditionalFormatting sqref="CR20:CS20">
    <cfRule type="expression" dxfId="60" priority="55">
      <formula>#REF!="Yes"</formula>
    </cfRule>
  </conditionalFormatting>
  <conditionalFormatting sqref="CR24:CS24">
    <cfRule type="expression" dxfId="59" priority="54">
      <formula>#REF!="Yes"</formula>
    </cfRule>
  </conditionalFormatting>
  <conditionalFormatting sqref="CR28:CS28">
    <cfRule type="expression" dxfId="58" priority="53">
      <formula>#REF!="Yes"</formula>
    </cfRule>
  </conditionalFormatting>
  <conditionalFormatting sqref="CR32:CS32">
    <cfRule type="expression" dxfId="57" priority="52">
      <formula>#REF!="Yes"</formula>
    </cfRule>
  </conditionalFormatting>
  <conditionalFormatting sqref="CR36:CS36">
    <cfRule type="expression" dxfId="56" priority="51">
      <formula>#REF!="Yes"</formula>
    </cfRule>
  </conditionalFormatting>
  <conditionalFormatting sqref="CP8">
    <cfRule type="expression" dxfId="55" priority="50">
      <formula>#REF!="Yes"</formula>
    </cfRule>
  </conditionalFormatting>
  <conditionalFormatting sqref="CR8">
    <cfRule type="expression" dxfId="54" priority="49">
      <formula>#REF!="Yes"</formula>
    </cfRule>
  </conditionalFormatting>
  <conditionalFormatting sqref="CT8:CU8">
    <cfRule type="expression" dxfId="53" priority="48">
      <formula>#REF!="Yes"</formula>
    </cfRule>
  </conditionalFormatting>
  <conditionalFormatting sqref="CT12:CU12">
    <cfRule type="expression" dxfId="52" priority="47">
      <formula>#REF!="Yes"</formula>
    </cfRule>
  </conditionalFormatting>
  <conditionalFormatting sqref="CT16:CU16">
    <cfRule type="expression" dxfId="51" priority="46">
      <formula>#REF!="Yes"</formula>
    </cfRule>
  </conditionalFormatting>
  <conditionalFormatting sqref="CT20:CU20">
    <cfRule type="expression" dxfId="50" priority="45">
      <formula>#REF!="Yes"</formula>
    </cfRule>
  </conditionalFormatting>
  <conditionalFormatting sqref="CT24:CU24">
    <cfRule type="expression" dxfId="49" priority="44">
      <formula>#REF!="Yes"</formula>
    </cfRule>
  </conditionalFormatting>
  <conditionalFormatting sqref="CT28:CU28">
    <cfRule type="expression" dxfId="48" priority="43">
      <formula>#REF!="Yes"</formula>
    </cfRule>
  </conditionalFormatting>
  <conditionalFormatting sqref="CT32:CU32">
    <cfRule type="expression" dxfId="47" priority="42">
      <formula>#REF!="Yes"</formula>
    </cfRule>
  </conditionalFormatting>
  <conditionalFormatting sqref="CT36:CU36">
    <cfRule type="expression" dxfId="46" priority="41">
      <formula>#REF!="Yes"</formula>
    </cfRule>
  </conditionalFormatting>
  <conditionalFormatting sqref="CV8:CW8">
    <cfRule type="expression" dxfId="45" priority="40">
      <formula>#REF!="Yes"</formula>
    </cfRule>
  </conditionalFormatting>
  <conditionalFormatting sqref="CV12:CW12">
    <cfRule type="expression" dxfId="44" priority="39">
      <formula>#REF!="Yes"</formula>
    </cfRule>
  </conditionalFormatting>
  <conditionalFormatting sqref="CV16:CW16">
    <cfRule type="expression" dxfId="43" priority="38">
      <formula>#REF!="Yes"</formula>
    </cfRule>
  </conditionalFormatting>
  <conditionalFormatting sqref="CV20:CW20">
    <cfRule type="expression" dxfId="42" priority="37">
      <formula>#REF!="Yes"</formula>
    </cfRule>
  </conditionalFormatting>
  <conditionalFormatting sqref="CV24:CW24">
    <cfRule type="expression" dxfId="41" priority="36">
      <formula>#REF!="Yes"</formula>
    </cfRule>
  </conditionalFormatting>
  <conditionalFormatting sqref="CV28:CW28">
    <cfRule type="expression" dxfId="40" priority="35">
      <formula>#REF!="Yes"</formula>
    </cfRule>
  </conditionalFormatting>
  <conditionalFormatting sqref="CV32:CW32">
    <cfRule type="expression" dxfId="39" priority="34">
      <formula>#REF!="Yes"</formula>
    </cfRule>
  </conditionalFormatting>
  <conditionalFormatting sqref="CV36:CW36">
    <cfRule type="expression" dxfId="38" priority="33">
      <formula>#REF!="Yes"</formula>
    </cfRule>
  </conditionalFormatting>
  <conditionalFormatting sqref="CY8">
    <cfRule type="expression" dxfId="37" priority="32">
      <formula>#REF!="Yes"</formula>
    </cfRule>
  </conditionalFormatting>
  <conditionalFormatting sqref="CX12:CY12">
    <cfRule type="expression" dxfId="36" priority="31">
      <formula>#REF!="Yes"</formula>
    </cfRule>
  </conditionalFormatting>
  <conditionalFormatting sqref="CX16:CY16">
    <cfRule type="expression" dxfId="35" priority="30">
      <formula>#REF!="Yes"</formula>
    </cfRule>
  </conditionalFormatting>
  <conditionalFormatting sqref="CX20:CY20">
    <cfRule type="expression" dxfId="34" priority="29">
      <formula>#REF!="Yes"</formula>
    </cfRule>
  </conditionalFormatting>
  <conditionalFormatting sqref="CX24:CY24">
    <cfRule type="expression" dxfId="33" priority="28">
      <formula>#REF!="Yes"</formula>
    </cfRule>
  </conditionalFormatting>
  <conditionalFormatting sqref="CX28:CY28">
    <cfRule type="expression" dxfId="32" priority="27">
      <formula>#REF!="Yes"</formula>
    </cfRule>
  </conditionalFormatting>
  <conditionalFormatting sqref="CX32:CY32">
    <cfRule type="expression" dxfId="31" priority="26">
      <formula>#REF!="Yes"</formula>
    </cfRule>
  </conditionalFormatting>
  <conditionalFormatting sqref="CX36:CY36">
    <cfRule type="expression" dxfId="30" priority="25">
      <formula>#REF!="Yes"</formula>
    </cfRule>
  </conditionalFormatting>
  <conditionalFormatting sqref="DA8">
    <cfRule type="expression" dxfId="29" priority="24">
      <formula>#REF!="Yes"</formula>
    </cfRule>
  </conditionalFormatting>
  <conditionalFormatting sqref="CZ12:DA12">
    <cfRule type="expression" dxfId="28" priority="23">
      <formula>#REF!="Yes"</formula>
    </cfRule>
  </conditionalFormatting>
  <conditionalFormatting sqref="CZ16:DA16">
    <cfRule type="expression" dxfId="27" priority="22">
      <formula>#REF!="Yes"</formula>
    </cfRule>
  </conditionalFormatting>
  <conditionalFormatting sqref="CZ20:DA20">
    <cfRule type="expression" dxfId="26" priority="21">
      <formula>#REF!="Yes"</formula>
    </cfRule>
  </conditionalFormatting>
  <conditionalFormatting sqref="CZ24:DA24">
    <cfRule type="expression" dxfId="25" priority="20">
      <formula>#REF!="Yes"</formula>
    </cfRule>
  </conditionalFormatting>
  <conditionalFormatting sqref="CZ28:DA28">
    <cfRule type="expression" dxfId="24" priority="19">
      <formula>#REF!="Yes"</formula>
    </cfRule>
  </conditionalFormatting>
  <conditionalFormatting sqref="CZ32:DA32">
    <cfRule type="expression" dxfId="23" priority="18">
      <formula>#REF!="Yes"</formula>
    </cfRule>
  </conditionalFormatting>
  <conditionalFormatting sqref="CZ36:DA36">
    <cfRule type="expression" dxfId="22" priority="17">
      <formula>#REF!="Yes"</formula>
    </cfRule>
  </conditionalFormatting>
  <conditionalFormatting sqref="CX8">
    <cfRule type="expression" dxfId="21" priority="16">
      <formula>#REF!="Yes"</formula>
    </cfRule>
  </conditionalFormatting>
  <conditionalFormatting sqref="CZ8">
    <cfRule type="expression" dxfId="20" priority="15">
      <formula>#REF!="Yes"</formula>
    </cfRule>
  </conditionalFormatting>
  <conditionalFormatting sqref="C12:C15">
    <cfRule type="expression" dxfId="19" priority="9">
      <formula>#REF!="Yes"</formula>
    </cfRule>
  </conditionalFormatting>
  <conditionalFormatting sqref="C20:C23">
    <cfRule type="expression" dxfId="18" priority="8">
      <formula>#REF!="Yes"</formula>
    </cfRule>
  </conditionalFormatting>
  <conditionalFormatting sqref="C24:C27">
    <cfRule type="expression" dxfId="17" priority="7">
      <formula>#REF!="Yes"</formula>
    </cfRule>
  </conditionalFormatting>
  <conditionalFormatting sqref="C28:C31">
    <cfRule type="expression" dxfId="16" priority="6">
      <formula>#REF!="Yes"</formula>
    </cfRule>
  </conditionalFormatting>
  <conditionalFormatting sqref="C32:C35">
    <cfRule type="expression" dxfId="15" priority="5">
      <formula>#REF!="Yes"</formula>
    </cfRule>
  </conditionalFormatting>
  <conditionalFormatting sqref="C36:C39">
    <cfRule type="expression" dxfId="14" priority="4">
      <formula>#REF!="Yes"</formula>
    </cfRule>
  </conditionalFormatting>
  <conditionalFormatting sqref="B12 B16">
    <cfRule type="expression" dxfId="13" priority="3">
      <formula>#REF!="Yes"</formula>
    </cfRule>
  </conditionalFormatting>
  <conditionalFormatting sqref="B20 B28 B36 B24 B32">
    <cfRule type="expression" dxfId="12" priority="2">
      <formula>#REF!="Yes"</formula>
    </cfRule>
  </conditionalFormatting>
  <conditionalFormatting sqref="B8">
    <cfRule type="expression" dxfId="11" priority="1">
      <formula>#REF!="Yes"</formula>
    </cfRule>
  </conditionalFormatting>
  <dataValidations count="2">
    <dataValidation type="list" allowBlank="1" showInputMessage="1" showErrorMessage="1" sqref="CZ12:CZ39 CX12:CX39 CV12:CV39 CT12:CT39 CJ12:CJ39 CH12:CH39 CF12:CF39 CD12:CD39 CB12:CB39 BZ12:BZ39 BX12:BX39 BV12:BV39 CR12:CR39 CP12:CP39 CN12:CN39 CL12:CL39 BT12:BT39 BR12:BR39 BP12:BP39 BN12:BN39 BD12:BD39 BB12:BB39 AZ12:AZ39 AX12:AX39 AV12:AV39 AT12:AT39 AR12:AR39 AP12:AP39 AN12:AN39 AL12:AL39 AJ12:AJ39 BL12:BL39 BJ12:BJ39 BH12:BH39 BF12:BF39 AH12:AH39 AF12:AF39 AD12:AD39 AB12:AB39 Z12:Z39 X12:X39 V12:V39 T12:T39 R12:R39 P12:P39 N12:N39 L12:L39 J12:J39 H12:H39 F12:F39">
      <formula1>$D$12:$D$15</formula1>
    </dataValidation>
    <dataValidation type="list" allowBlank="1" showInputMessage="1" showErrorMessage="1" sqref="F8:F11 H8:H11 BF8:BF11 J8:J11 N8:N11 L8:L11 P8:P11 R8:R11 T8:T11 V8:V11 X8:X11 AB8:AB11 AD8:AD11 AF8:AF11 AH8:AH11 Z8:Z11 BH8:BH11 BJ8:BJ11 BL8:BL11 AJ8:AJ11 AL8:AL11 AN8:AN11 AR8:AR11 AP8:AP11 AT8:AT11 AV8:AV11 AX8:AX11 AZ8:AZ11 BB8:BB11 BD8:BD11 BN8:BN11 BP8:BP11 BR8:BR11 BT8:BT11 CL8:CL11 CN8:CN11 CP8:CP11 CR8:CR11 BX8:BX11 BV8:BV11 BZ8:BZ11 CB8:CB11 CD8:CD11 CF8:CF11 CH8:CH11 CJ8:CJ11 CT8:CT11 CV8:CV11 CX8:CX11 CZ8:CZ11">
      <formula1>$D$8:$D$11</formula1>
    </dataValidation>
  </dataValidations>
  <hyperlinks>
    <hyperlink ref="B8:B11" location="'HELP - Details'!C5" display="Regulatory risk"/>
    <hyperlink ref="B12:B15" location="'HELP - Details'!C9" display=" Reputational risk"/>
    <hyperlink ref="B16:B19" location="'HELP - Details'!C13" display=" Market characteristics"/>
    <hyperlink ref="B20:B23" location="'HELP - Details'!C17" display=" Impact on consumers "/>
    <hyperlink ref="B24:B27" location="'HELP - Details'!C21" display=" Impact on employees"/>
    <hyperlink ref="B28:B31" location="'HELP - Details'!C24" display=" Operational criticality"/>
    <hyperlink ref="B32:B35" location="'HELP - Details'!C29" display="Innovation/Value Creating Potential"/>
    <hyperlink ref="B36:B39" location="'HELP - Details'!C33" display="Impact on business objectives"/>
    <hyperlink ref="C8" location="'HELP - Details'!B5" display="High "/>
    <hyperlink ref="C9" location="'HELP - Details'!B6" display="Medium"/>
    <hyperlink ref="C10" location="'HELP - Details'!B7" display="Low"/>
    <hyperlink ref="C11" location="'HELP - Details'!B8" display="N/A"/>
    <hyperlink ref="C12" location="'HELP - Details'!B9" display="High "/>
    <hyperlink ref="C13" location="'HELP - Details'!B10" display="Medium"/>
    <hyperlink ref="C14" location="'HELP - Details'!B11" display="Low"/>
    <hyperlink ref="C15" location="'HELP - Details'!B12" display="N/A"/>
    <hyperlink ref="C16" location="'HELP - Details'!B13" display="Bottleneck "/>
    <hyperlink ref="C17" location="'HELP - Details'!B14" display="Strategic"/>
    <hyperlink ref="C18" location="'HELP - Details'!B15" display="Leverage"/>
    <hyperlink ref="C19" location="'Category questionnaire '!B16" display="Transactional "/>
    <hyperlink ref="C20" location="'HELP - Details'!B17" display="High "/>
    <hyperlink ref="C21" location="'HELP - Details'!B18" display="Medium"/>
    <hyperlink ref="C22" location="'HELP - Details'!B19" display="Low"/>
    <hyperlink ref="C23" location="'HELP - Details'!B20" display="N/A"/>
    <hyperlink ref="C24" location="'HELP - Details'!B21" display="High "/>
    <hyperlink ref="C25" location="'HELP - Details'!B22" display="Medium"/>
    <hyperlink ref="C26" location="'HELP - Details'!B23" display="Low"/>
    <hyperlink ref="C27" location="'HELP - Details'!B24" display="N/A"/>
    <hyperlink ref="C28" location="'Final output - Matrix'!B25" display="High "/>
    <hyperlink ref="C29" location="'Category questionnaire '!B26" display="Medium"/>
    <hyperlink ref="C30" location="'HELP - Details'!B27" display="Low"/>
    <hyperlink ref="C31" location="'HELP - Details'!B28" display="N/A"/>
    <hyperlink ref="C32" location="'HELP - Details'!B29" display="High "/>
    <hyperlink ref="C33" location="'HELP - Details'!B30" display="Medium"/>
    <hyperlink ref="C34" location="'HELP - Details'!B31" display="Low"/>
    <hyperlink ref="C35" location="'HELP - Details'!B32" display="N/A"/>
    <hyperlink ref="C36" location="'HELP - Details'!B33" display="High "/>
    <hyperlink ref="C37" location="'HELP - Details'!B34" display="Medium"/>
    <hyperlink ref="C38" location="'HELP - Details'!B35" display="Low"/>
    <hyperlink ref="C39" location="'HELP - Details'!B36" display="N/A"/>
  </hyperlinks>
  <pageMargins left="0.25" right="0.25" top="0.75" bottom="0.75" header="0.3" footer="0.3"/>
  <pageSetup paperSize="9" scale="93" fitToHeight="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sheetPr>
  <dimension ref="B1:F29"/>
  <sheetViews>
    <sheetView showGridLines="0" zoomScale="90" zoomScaleNormal="90" workbookViewId="0">
      <selection activeCell="G7" sqref="G7"/>
    </sheetView>
  </sheetViews>
  <sheetFormatPr defaultRowHeight="13.5" x14ac:dyDescent="0.25"/>
  <cols>
    <col min="1" max="1" width="3.2109375" customWidth="1"/>
    <col min="2" max="2" width="24.28515625" customWidth="1"/>
    <col min="3" max="3" width="25.78515625" customWidth="1"/>
    <col min="4" max="4" width="11.92578125" bestFit="1" customWidth="1"/>
    <col min="7" max="7" width="24.42578125" customWidth="1"/>
    <col min="8" max="8" width="14.92578125" customWidth="1"/>
  </cols>
  <sheetData>
    <row r="1" spans="2:6" ht="83.25" customHeight="1" thickBot="1" x14ac:dyDescent="0.35">
      <c r="B1" s="77" t="s">
        <v>33</v>
      </c>
      <c r="C1" s="38"/>
    </row>
    <row r="2" spans="2:6" ht="20.25" customHeight="1" thickBot="1" x14ac:dyDescent="0.3">
      <c r="B2" s="52" t="s">
        <v>40</v>
      </c>
      <c r="C2" s="41" t="s">
        <v>74</v>
      </c>
    </row>
    <row r="3" spans="2:6" ht="14" x14ac:dyDescent="0.3">
      <c r="B3" s="50" t="str">
        <f>'Category questionnaire '!F7</f>
        <v>Category 1</v>
      </c>
      <c r="C3" s="48">
        <v>27700000</v>
      </c>
      <c r="E3" s="27"/>
      <c r="F3" s="27"/>
    </row>
    <row r="4" spans="2:6" ht="14" x14ac:dyDescent="0.3">
      <c r="B4" s="50" t="str">
        <f>'Category questionnaire '!H7</f>
        <v>Category 2</v>
      </c>
      <c r="C4" s="49">
        <v>1958000</v>
      </c>
      <c r="E4" s="27"/>
      <c r="F4" s="27"/>
    </row>
    <row r="5" spans="2:6" ht="14" x14ac:dyDescent="0.3">
      <c r="B5" s="50" t="str">
        <f>'Category questionnaire '!J7</f>
        <v>Category 3</v>
      </c>
      <c r="C5" s="49">
        <v>7803000</v>
      </c>
      <c r="E5" s="27"/>
      <c r="F5" s="27"/>
    </row>
    <row r="6" spans="2:6" ht="14" x14ac:dyDescent="0.3">
      <c r="B6" s="50" t="str">
        <f>'Category questionnaire '!L7</f>
        <v>Category 4</v>
      </c>
      <c r="C6" s="49">
        <v>5197000</v>
      </c>
      <c r="E6" s="27"/>
      <c r="F6" s="27"/>
    </row>
    <row r="7" spans="2:6" ht="14" x14ac:dyDescent="0.3">
      <c r="B7" s="50" t="str">
        <f>'Category questionnaire '!N7</f>
        <v>Category 5</v>
      </c>
      <c r="C7" s="49">
        <v>2127000</v>
      </c>
      <c r="E7" s="27"/>
      <c r="F7" s="27"/>
    </row>
    <row r="8" spans="2:6" ht="14" x14ac:dyDescent="0.3">
      <c r="B8" s="50" t="str">
        <f>'Category questionnaire '!P7</f>
        <v>Category 6</v>
      </c>
      <c r="C8" s="49">
        <v>4063000</v>
      </c>
      <c r="E8" s="27"/>
      <c r="F8" s="27"/>
    </row>
    <row r="9" spans="2:6" ht="14" x14ac:dyDescent="0.3">
      <c r="B9" s="50" t="str">
        <f>'Category questionnaire '!R7</f>
        <v>Category 7</v>
      </c>
      <c r="C9" s="49">
        <v>1972000</v>
      </c>
      <c r="E9" s="27"/>
      <c r="F9" s="27"/>
    </row>
    <row r="10" spans="2:6" ht="14" x14ac:dyDescent="0.3">
      <c r="B10" s="50" t="str">
        <f>'Category questionnaire '!T7</f>
        <v>Category 8</v>
      </c>
      <c r="C10" s="49">
        <v>26815000</v>
      </c>
      <c r="E10" s="27"/>
      <c r="F10" s="27"/>
    </row>
    <row r="11" spans="2:6" ht="14" x14ac:dyDescent="0.3">
      <c r="B11" s="50" t="str">
        <f>'Category questionnaire '!V7</f>
        <v>Category 9</v>
      </c>
      <c r="C11" s="49">
        <v>3435000</v>
      </c>
      <c r="E11" s="27"/>
      <c r="F11" s="27"/>
    </row>
    <row r="12" spans="2:6" ht="14" x14ac:dyDescent="0.3">
      <c r="B12" s="50" t="str">
        <f>'Category questionnaire '!X7</f>
        <v>Category 10</v>
      </c>
      <c r="C12" s="49">
        <v>10074000</v>
      </c>
      <c r="E12" s="27"/>
      <c r="F12" s="27"/>
    </row>
    <row r="13" spans="2:6" ht="14" x14ac:dyDescent="0.3">
      <c r="B13" s="50">
        <f>'Category questionnaire '!Z7</f>
        <v>0</v>
      </c>
      <c r="C13" s="46"/>
      <c r="E13" s="27"/>
      <c r="F13" s="27"/>
    </row>
    <row r="14" spans="2:6" ht="14" x14ac:dyDescent="0.3">
      <c r="B14" s="50">
        <f>'Category questionnaire '!AB7</f>
        <v>0</v>
      </c>
      <c r="C14" s="46"/>
      <c r="E14" s="27"/>
      <c r="F14" s="27"/>
    </row>
    <row r="15" spans="2:6" ht="14" x14ac:dyDescent="0.3">
      <c r="B15" s="50">
        <f>'Category questionnaire '!AD7</f>
        <v>0</v>
      </c>
      <c r="C15" s="46"/>
      <c r="E15" s="27"/>
      <c r="F15" s="27"/>
    </row>
    <row r="16" spans="2:6" ht="14" x14ac:dyDescent="0.3">
      <c r="B16" s="50">
        <f>'Category questionnaire '!AF7</f>
        <v>0</v>
      </c>
      <c r="C16" s="46"/>
      <c r="D16" s="28"/>
      <c r="E16" s="27"/>
      <c r="F16" s="27"/>
    </row>
    <row r="17" spans="2:6" ht="14" x14ac:dyDescent="0.3">
      <c r="B17" s="50">
        <f>'Category questionnaire '!AH7</f>
        <v>0</v>
      </c>
      <c r="C17" s="46"/>
      <c r="D17" s="27"/>
      <c r="E17" s="27"/>
      <c r="F17" s="27"/>
    </row>
    <row r="18" spans="2:6" ht="14" x14ac:dyDescent="0.3">
      <c r="B18" s="50">
        <f>'Category questionnaire '!AJ7</f>
        <v>0</v>
      </c>
      <c r="C18" s="46"/>
      <c r="D18" s="27"/>
      <c r="E18" s="27"/>
      <c r="F18" s="27"/>
    </row>
    <row r="19" spans="2:6" ht="14" x14ac:dyDescent="0.3">
      <c r="B19" s="50">
        <f>'Category questionnaire '!AL7</f>
        <v>0</v>
      </c>
      <c r="C19" s="46"/>
      <c r="D19" s="27"/>
      <c r="E19" s="27"/>
      <c r="F19" s="27"/>
    </row>
    <row r="20" spans="2:6" ht="14.5" thickBot="1" x14ac:dyDescent="0.35">
      <c r="B20" s="50">
        <f>'Category questionnaire '!AN7</f>
        <v>0</v>
      </c>
      <c r="C20" s="46"/>
      <c r="D20" s="27"/>
      <c r="E20" s="27"/>
      <c r="F20" s="27"/>
    </row>
    <row r="21" spans="2:6" ht="14.5" thickBot="1" x14ac:dyDescent="0.35">
      <c r="B21" s="51" t="s">
        <v>34</v>
      </c>
      <c r="C21" s="47">
        <f>SUM(C3:C20)</f>
        <v>91144000</v>
      </c>
    </row>
    <row r="23" spans="2:6" x14ac:dyDescent="0.25">
      <c r="B23" s="29"/>
    </row>
    <row r="24" spans="2:6" x14ac:dyDescent="0.25">
      <c r="B24" s="30"/>
    </row>
    <row r="29" spans="2:6" x14ac:dyDescent="0.25">
      <c r="B29" s="26"/>
      <c r="C29" s="32"/>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B40"/>
  <sheetViews>
    <sheetView showGridLines="0" zoomScale="80" zoomScaleNormal="80" workbookViewId="0">
      <selection activeCell="S19" sqref="S19"/>
    </sheetView>
  </sheetViews>
  <sheetFormatPr defaultColWidth="9.0703125" defaultRowHeight="14.25" customHeight="1" zeroHeight="1" x14ac:dyDescent="0.25"/>
  <cols>
    <col min="1" max="1" width="3.78515625" style="25" customWidth="1"/>
    <col min="2" max="32" width="8.78515625" style="25" customWidth="1"/>
    <col min="33" max="35" width="6.42578125" style="25" customWidth="1"/>
    <col min="36" max="16384" width="9.0703125" style="25"/>
  </cols>
  <sheetData>
    <row r="1" spans="2:2" s="33" customFormat="1" ht="5.25" customHeight="1" x14ac:dyDescent="0.25"/>
    <row r="2" spans="2:2" s="33" customFormat="1" ht="69.75" customHeight="1" x14ac:dyDescent="0.45">
      <c r="B2" s="78" t="s">
        <v>63</v>
      </c>
    </row>
    <row r="3" spans="2:2" s="33" customFormat="1" ht="17.5" x14ac:dyDescent="0.35">
      <c r="B3" s="34"/>
    </row>
    <row r="4" spans="2:2" s="33" customFormat="1" ht="17.5" x14ac:dyDescent="0.35">
      <c r="B4" s="34"/>
    </row>
    <row r="5" spans="2:2" ht="12.5" x14ac:dyDescent="0.25"/>
    <row r="6" spans="2:2" ht="12.5" x14ac:dyDescent="0.25"/>
    <row r="7" spans="2:2" ht="12.5" x14ac:dyDescent="0.25"/>
    <row r="8" spans="2:2" ht="12.5" x14ac:dyDescent="0.25"/>
    <row r="9" spans="2:2" ht="12.5" x14ac:dyDescent="0.25"/>
    <row r="10" spans="2:2" ht="12.5" x14ac:dyDescent="0.25"/>
    <row r="11" spans="2:2" ht="12.5" x14ac:dyDescent="0.25"/>
    <row r="12" spans="2:2" ht="12.5" x14ac:dyDescent="0.25"/>
    <row r="13" spans="2:2" ht="12.5" x14ac:dyDescent="0.25"/>
    <row r="14" spans="2:2" ht="12.5" x14ac:dyDescent="0.25"/>
    <row r="15" spans="2:2" ht="12.5" x14ac:dyDescent="0.25"/>
    <row r="16" spans="2:2"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row r="27" ht="12.5" x14ac:dyDescent="0.25"/>
    <row r="28" ht="12.5" x14ac:dyDescent="0.25"/>
    <row r="29" ht="12.5" x14ac:dyDescent="0.25"/>
    <row r="30" ht="12.5" x14ac:dyDescent="0.25"/>
    <row r="31" ht="12.5" x14ac:dyDescent="0.25"/>
    <row r="32" ht="12.5" x14ac:dyDescent="0.25"/>
    <row r="33" ht="12.5" x14ac:dyDescent="0.25"/>
    <row r="34" ht="12.5" x14ac:dyDescent="0.25"/>
    <row r="35" ht="12.5" x14ac:dyDescent="0.25"/>
    <row r="36" ht="12.5" x14ac:dyDescent="0.25"/>
    <row r="37" ht="12.5" x14ac:dyDescent="0.25"/>
    <row r="38" ht="70.5" customHeight="1" x14ac:dyDescent="0.25"/>
    <row r="39" ht="14.25" customHeight="1" x14ac:dyDescent="0.25"/>
    <row r="40" ht="14.25" customHeight="1" x14ac:dyDescent="0.25"/>
  </sheetData>
  <sheetProtection formatCells="0" formatColumns="0" formatRows="0" insertColumns="0" insertRows="0" insertHyperlinks="0" deleteColumns="0" deleteRows="0"/>
  <pageMargins left="0.7" right="0.7" top="0.75" bottom="0.75" header="0.3" footer="0.3"/>
  <pageSetup paperSize="9" scale="96"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C35"/>
  <sheetViews>
    <sheetView zoomScale="85" zoomScaleNormal="85" workbookViewId="0">
      <selection activeCell="C3" sqref="C3:C6"/>
    </sheetView>
  </sheetViews>
  <sheetFormatPr defaultColWidth="8.78515625" defaultRowHeight="13.5" x14ac:dyDescent="0.25"/>
  <cols>
    <col min="1" max="1" width="31" style="71" bestFit="1" customWidth="1"/>
    <col min="2" max="2" width="107.5" style="71" customWidth="1"/>
    <col min="3" max="3" width="62.7109375" style="71" customWidth="1"/>
    <col min="4" max="4" width="28.7109375" style="71" customWidth="1"/>
    <col min="5" max="16384" width="8.78515625" style="71"/>
  </cols>
  <sheetData>
    <row r="1" spans="1:3" ht="36.75" customHeight="1" x14ac:dyDescent="0.25"/>
    <row r="2" spans="1:3" ht="36.75" customHeight="1" x14ac:dyDescent="0.25">
      <c r="A2" s="36" t="s">
        <v>64</v>
      </c>
      <c r="B2" s="36" t="s">
        <v>75</v>
      </c>
      <c r="C2" s="36" t="s">
        <v>76</v>
      </c>
    </row>
    <row r="3" spans="1:3" ht="40.5" x14ac:dyDescent="0.25">
      <c r="A3" s="124" t="s">
        <v>0</v>
      </c>
      <c r="B3" s="74" t="s">
        <v>77</v>
      </c>
      <c r="C3" s="127" t="s">
        <v>108</v>
      </c>
    </row>
    <row r="4" spans="1:3" ht="40.5" x14ac:dyDescent="0.25">
      <c r="A4" s="125"/>
      <c r="B4" s="74" t="s">
        <v>78</v>
      </c>
      <c r="C4" s="128"/>
    </row>
    <row r="5" spans="1:3" ht="40.5" x14ac:dyDescent="0.25">
      <c r="A5" s="125"/>
      <c r="B5" s="74" t="s">
        <v>79</v>
      </c>
      <c r="C5" s="128"/>
    </row>
    <row r="6" spans="1:3" x14ac:dyDescent="0.25">
      <c r="A6" s="126"/>
      <c r="B6" s="74" t="s">
        <v>109</v>
      </c>
      <c r="C6" s="129"/>
    </row>
    <row r="7" spans="1:3" ht="40.5" x14ac:dyDescent="0.25">
      <c r="A7" s="130" t="s">
        <v>1</v>
      </c>
      <c r="B7" s="75" t="s">
        <v>80</v>
      </c>
      <c r="C7" s="133" t="s">
        <v>110</v>
      </c>
    </row>
    <row r="8" spans="1:3" ht="40.5" x14ac:dyDescent="0.25">
      <c r="A8" s="131"/>
      <c r="B8" s="75" t="s">
        <v>81</v>
      </c>
      <c r="C8" s="134"/>
    </row>
    <row r="9" spans="1:3" ht="40.5" x14ac:dyDescent="0.25">
      <c r="A9" s="131"/>
      <c r="B9" s="75" t="s">
        <v>82</v>
      </c>
      <c r="C9" s="134"/>
    </row>
    <row r="10" spans="1:3" x14ac:dyDescent="0.25">
      <c r="A10" s="132"/>
      <c r="B10" s="75" t="s">
        <v>111</v>
      </c>
      <c r="C10" s="135"/>
    </row>
    <row r="11" spans="1:3" ht="40.5" x14ac:dyDescent="0.25">
      <c r="A11" s="136" t="s">
        <v>2</v>
      </c>
      <c r="B11" s="74" t="s">
        <v>83</v>
      </c>
      <c r="C11" s="127" t="s">
        <v>56</v>
      </c>
    </row>
    <row r="12" spans="1:3" ht="40.5" x14ac:dyDescent="0.25">
      <c r="A12" s="137"/>
      <c r="B12" s="74" t="s">
        <v>84</v>
      </c>
      <c r="C12" s="128"/>
    </row>
    <row r="13" spans="1:3" ht="40.5" x14ac:dyDescent="0.25">
      <c r="A13" s="137"/>
      <c r="B13" s="74" t="s">
        <v>121</v>
      </c>
      <c r="C13" s="128"/>
    </row>
    <row r="14" spans="1:3" ht="27" x14ac:dyDescent="0.25">
      <c r="A14" s="138"/>
      <c r="B14" s="74" t="s">
        <v>85</v>
      </c>
      <c r="C14" s="129"/>
    </row>
    <row r="15" spans="1:3" ht="40.5" customHeight="1" x14ac:dyDescent="0.25">
      <c r="A15" s="139" t="s">
        <v>98</v>
      </c>
      <c r="B15" s="75" t="s">
        <v>102</v>
      </c>
      <c r="C15" s="133" t="s">
        <v>112</v>
      </c>
    </row>
    <row r="16" spans="1:3" ht="40.5" customHeight="1" x14ac:dyDescent="0.25">
      <c r="A16" s="140"/>
      <c r="B16" s="75" t="s">
        <v>101</v>
      </c>
      <c r="C16" s="134"/>
    </row>
    <row r="17" spans="1:3" ht="40.5" customHeight="1" x14ac:dyDescent="0.25">
      <c r="A17" s="140"/>
      <c r="B17" s="75" t="s">
        <v>100</v>
      </c>
      <c r="C17" s="134"/>
    </row>
    <row r="18" spans="1:3" x14ac:dyDescent="0.25">
      <c r="A18" s="141"/>
      <c r="B18" s="75" t="s">
        <v>99</v>
      </c>
      <c r="C18" s="135"/>
    </row>
    <row r="19" spans="1:3" ht="40.5" customHeight="1" x14ac:dyDescent="0.25">
      <c r="A19" s="136" t="s">
        <v>3</v>
      </c>
      <c r="B19" s="74" t="s">
        <v>86</v>
      </c>
      <c r="C19" s="127" t="s">
        <v>113</v>
      </c>
    </row>
    <row r="20" spans="1:3" ht="40.5" customHeight="1" x14ac:dyDescent="0.25">
      <c r="A20" s="137"/>
      <c r="B20" s="74" t="s">
        <v>87</v>
      </c>
      <c r="C20" s="128"/>
    </row>
    <row r="21" spans="1:3" ht="40.5" customHeight="1" x14ac:dyDescent="0.25">
      <c r="A21" s="137"/>
      <c r="B21" s="74" t="s">
        <v>88</v>
      </c>
      <c r="C21" s="128"/>
    </row>
    <row r="22" spans="1:3" x14ac:dyDescent="0.25">
      <c r="A22" s="138"/>
      <c r="B22" s="74" t="s">
        <v>103</v>
      </c>
      <c r="C22" s="129"/>
    </row>
    <row r="23" spans="1:3" ht="40.5" customHeight="1" x14ac:dyDescent="0.25">
      <c r="A23" s="139" t="s">
        <v>4</v>
      </c>
      <c r="B23" s="75" t="s">
        <v>116</v>
      </c>
      <c r="C23" s="133" t="s">
        <v>114</v>
      </c>
    </row>
    <row r="24" spans="1:3" ht="40.5" customHeight="1" x14ac:dyDescent="0.25">
      <c r="A24" s="140"/>
      <c r="B24" s="75" t="s">
        <v>89</v>
      </c>
      <c r="C24" s="134"/>
    </row>
    <row r="25" spans="1:3" ht="40.5" customHeight="1" x14ac:dyDescent="0.25">
      <c r="A25" s="140"/>
      <c r="B25" s="75" t="s">
        <v>90</v>
      </c>
      <c r="C25" s="134"/>
    </row>
    <row r="26" spans="1:3" x14ac:dyDescent="0.25">
      <c r="A26" s="141"/>
      <c r="B26" s="75" t="s">
        <v>91</v>
      </c>
      <c r="C26" s="135"/>
    </row>
    <row r="27" spans="1:3" ht="40.5" customHeight="1" x14ac:dyDescent="0.25">
      <c r="A27" s="136" t="s">
        <v>43</v>
      </c>
      <c r="B27" s="74" t="s">
        <v>92</v>
      </c>
      <c r="C27" s="142" t="s">
        <v>42</v>
      </c>
    </row>
    <row r="28" spans="1:3" ht="40.5" customHeight="1" x14ac:dyDescent="0.25">
      <c r="A28" s="137"/>
      <c r="B28" s="74" t="s">
        <v>93</v>
      </c>
      <c r="C28" s="143"/>
    </row>
    <row r="29" spans="1:3" ht="40.5" customHeight="1" x14ac:dyDescent="0.25">
      <c r="A29" s="137"/>
      <c r="B29" s="74" t="s">
        <v>94</v>
      </c>
      <c r="C29" s="143"/>
    </row>
    <row r="30" spans="1:3" ht="27" x14ac:dyDescent="0.25">
      <c r="A30" s="138"/>
      <c r="B30" s="74" t="s">
        <v>95</v>
      </c>
      <c r="C30" s="144"/>
    </row>
    <row r="31" spans="1:3" x14ac:dyDescent="0.25">
      <c r="A31" s="139" t="s">
        <v>115</v>
      </c>
      <c r="B31" s="76" t="s">
        <v>104</v>
      </c>
      <c r="C31" s="145" t="s">
        <v>117</v>
      </c>
    </row>
    <row r="32" spans="1:3" x14ac:dyDescent="0.25">
      <c r="A32" s="140"/>
      <c r="B32" s="76" t="s">
        <v>105</v>
      </c>
      <c r="C32" s="146"/>
    </row>
    <row r="33" spans="1:3" x14ac:dyDescent="0.25">
      <c r="A33" s="140"/>
      <c r="B33" s="76" t="s">
        <v>106</v>
      </c>
      <c r="C33" s="146"/>
    </row>
    <row r="34" spans="1:3" x14ac:dyDescent="0.25">
      <c r="A34" s="141"/>
      <c r="B34" s="76" t="s">
        <v>107</v>
      </c>
      <c r="C34" s="147"/>
    </row>
    <row r="35" spans="1:3" ht="28.5" customHeight="1" x14ac:dyDescent="0.25">
      <c r="A35" s="148"/>
      <c r="B35" s="149"/>
      <c r="C35" s="150"/>
    </row>
  </sheetData>
  <mergeCells count="17">
    <mergeCell ref="A27:A30"/>
    <mergeCell ref="C27:C30"/>
    <mergeCell ref="A31:A34"/>
    <mergeCell ref="C31:C34"/>
    <mergeCell ref="A35:C35"/>
    <mergeCell ref="A15:A18"/>
    <mergeCell ref="C15:C18"/>
    <mergeCell ref="A19:A22"/>
    <mergeCell ref="C19:C22"/>
    <mergeCell ref="A23:A26"/>
    <mergeCell ref="C23:C26"/>
    <mergeCell ref="A3:A6"/>
    <mergeCell ref="C3:C6"/>
    <mergeCell ref="A7:A10"/>
    <mergeCell ref="C7:C10"/>
    <mergeCell ref="A11:A14"/>
    <mergeCell ref="C11:C14"/>
  </mergeCells>
  <conditionalFormatting sqref="A31 A3 A7 A11 A15 A19 A23 A27">
    <cfRule type="expression" dxfId="10" priority="11">
      <formula>#REF!="Yes"</formula>
    </cfRule>
  </conditionalFormatting>
  <conditionalFormatting sqref="C3 C7 C11 C15 C19 C23 C27 C31">
    <cfRule type="expression" dxfId="9" priority="10">
      <formula>#REF!="Yes"</formula>
    </cfRule>
  </conditionalFormatting>
  <conditionalFormatting sqref="A35:B35">
    <cfRule type="expression" dxfId="8" priority="9">
      <formula>#REF!="Yes"</formula>
    </cfRule>
  </conditionalFormatting>
  <conditionalFormatting sqref="B3:B6">
    <cfRule type="expression" dxfId="7" priority="8">
      <formula>#REF!="Yes"</formula>
    </cfRule>
  </conditionalFormatting>
  <conditionalFormatting sqref="B7:B10">
    <cfRule type="expression" dxfId="6" priority="7">
      <formula>#REF!="Yes"</formula>
    </cfRule>
  </conditionalFormatting>
  <conditionalFormatting sqref="B11:B14">
    <cfRule type="expression" dxfId="5" priority="6">
      <formula>#REF!="Yes"</formula>
    </cfRule>
  </conditionalFormatting>
  <conditionalFormatting sqref="B15:B18">
    <cfRule type="expression" dxfId="4" priority="5">
      <formula>#REF!="Yes"</formula>
    </cfRule>
  </conditionalFormatting>
  <conditionalFormatting sqref="B19:B22">
    <cfRule type="expression" dxfId="3" priority="4">
      <formula>#REF!="Yes"</formula>
    </cfRule>
  </conditionalFormatting>
  <conditionalFormatting sqref="B23:B26">
    <cfRule type="expression" dxfId="2" priority="3">
      <formula>#REF!="Yes"</formula>
    </cfRule>
  </conditionalFormatting>
  <conditionalFormatting sqref="B27:B30">
    <cfRule type="expression" dxfId="1" priority="2">
      <formula>#REF!="Yes"</formula>
    </cfRule>
  </conditionalFormatting>
  <conditionalFormatting sqref="B31:B34">
    <cfRule type="expression" dxfId="0" priority="1">
      <formula>#REF!="Yes"</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8"/>
  <sheetViews>
    <sheetView showGridLines="0" zoomScale="85" zoomScaleNormal="85" workbookViewId="0">
      <pane ySplit="4" topLeftCell="A5" activePane="bottomLeft" state="frozen"/>
      <selection pane="bottomLeft" activeCell="I43" sqref="I43"/>
    </sheetView>
  </sheetViews>
  <sheetFormatPr defaultColWidth="8.78515625" defaultRowHeight="12.5" x14ac:dyDescent="0.25"/>
  <cols>
    <col min="1" max="1" width="2.42578125" style="15" customWidth="1"/>
    <col min="2" max="2" width="5.0703125" style="17" customWidth="1"/>
    <col min="3" max="3" width="22.0703125" style="15" customWidth="1"/>
    <col min="4" max="4" width="16" style="16" customWidth="1"/>
    <col min="5" max="5" width="13.5" style="15" customWidth="1"/>
    <col min="6" max="6" width="16.28515625" style="15" customWidth="1"/>
    <col min="7" max="7" width="14.78515625" style="15" customWidth="1"/>
    <col min="8" max="8" width="12.42578125" style="15" customWidth="1"/>
    <col min="9" max="9" width="14" style="15" customWidth="1"/>
    <col min="10" max="10" width="19.42578125" style="15" customWidth="1"/>
    <col min="11" max="11" width="3.78515625" style="15" customWidth="1"/>
    <col min="12" max="12" width="72.78515625" style="15" customWidth="1"/>
    <col min="13" max="16384" width="8.78515625" style="15"/>
  </cols>
  <sheetData>
    <row r="1" spans="1:12" ht="5.25" customHeight="1" x14ac:dyDescent="0.25"/>
    <row r="2" spans="1:12" ht="20.5" thickBot="1" x14ac:dyDescent="0.45">
      <c r="B2" s="39" t="s">
        <v>57</v>
      </c>
      <c r="C2" s="18"/>
      <c r="D2" s="19"/>
      <c r="E2" s="18"/>
      <c r="F2" s="18"/>
      <c r="G2" s="18"/>
      <c r="H2" s="18"/>
      <c r="I2" s="18"/>
      <c r="J2" s="18"/>
    </row>
    <row r="3" spans="1:12" ht="13" thickBot="1" x14ac:dyDescent="0.3"/>
    <row r="4" spans="1:12" s="70" customFormat="1" ht="24.75" customHeight="1" x14ac:dyDescent="0.3">
      <c r="A4" s="15"/>
      <c r="B4" s="37" t="s">
        <v>16</v>
      </c>
      <c r="C4" s="53" t="s">
        <v>15</v>
      </c>
      <c r="D4" s="54" t="s">
        <v>27</v>
      </c>
      <c r="E4" s="55" t="s">
        <v>17</v>
      </c>
      <c r="F4" s="53" t="s">
        <v>58</v>
      </c>
      <c r="G4" s="53" t="s">
        <v>18</v>
      </c>
      <c r="H4" s="53" t="s">
        <v>19</v>
      </c>
      <c r="I4" s="56" t="s">
        <v>20</v>
      </c>
      <c r="J4" s="57" t="s">
        <v>21</v>
      </c>
      <c r="L4" s="151" t="s">
        <v>59</v>
      </c>
    </row>
    <row r="5" spans="1:12" s="70" customFormat="1" ht="14.25" customHeight="1" x14ac:dyDescent="0.25">
      <c r="A5" s="15"/>
      <c r="B5" s="58">
        <v>1</v>
      </c>
      <c r="C5" s="59" t="str">
        <f>'Spend Data'!B3</f>
        <v>Category 1</v>
      </c>
      <c r="D5" s="60">
        <f>HLOOKUP(C5,'Category questionnaire '!$F$7:$BU$41,35,0)</f>
        <v>155</v>
      </c>
      <c r="E5" s="61">
        <f>'Spend Data'!C3/1000000</f>
        <v>27.7</v>
      </c>
      <c r="F5" s="62">
        <f>IF(E5&lt;30,E5,30)</f>
        <v>27.7</v>
      </c>
      <c r="G5" s="63" t="str">
        <f>IF(D5&lt;=Limits!$D$6,"Low","High")</f>
        <v>High</v>
      </c>
      <c r="H5" s="63" t="str">
        <f>IF(F5&lt;Limits!$C$6,"Low","High")</f>
        <v>High</v>
      </c>
      <c r="I5" s="63" t="str">
        <f>CONCATENATE(G5, H5)</f>
        <v>HighHigh</v>
      </c>
      <c r="J5" s="63" t="str">
        <f t="shared" ref="J5:J22" si="0">VLOOKUP(I5,$I$25:$J$28,2, FALSE)</f>
        <v>Partner</v>
      </c>
      <c r="L5" s="152"/>
    </row>
    <row r="6" spans="1:12" s="70" customFormat="1" ht="15" customHeight="1" x14ac:dyDescent="0.25">
      <c r="B6" s="64">
        <v>2</v>
      </c>
      <c r="C6" s="65" t="str">
        <f>'Spend Data'!B4</f>
        <v>Category 2</v>
      </c>
      <c r="D6" s="66">
        <f>HLOOKUP(C6,'Category questionnaire '!$F$7:$BU$41,35,0)</f>
        <v>20</v>
      </c>
      <c r="E6" s="67">
        <f>'Spend Data'!C4/1000000</f>
        <v>1.958</v>
      </c>
      <c r="F6" s="68">
        <f t="shared" ref="F6:F22" si="1">IF(E6&lt;30,E6,30)</f>
        <v>1.958</v>
      </c>
      <c r="G6" s="69" t="str">
        <f>IF(D6&lt;=Limits!$D$6,"Low","High")</f>
        <v>Low</v>
      </c>
      <c r="H6" s="69" t="str">
        <f>IF(F6&lt;Limits!$C$6,"Low","High")</f>
        <v>Low</v>
      </c>
      <c r="I6" s="69" t="str">
        <f t="shared" ref="I6:I19" si="2">CONCATENATE(G6, H6)</f>
        <v>LowLow</v>
      </c>
      <c r="J6" s="69" t="str">
        <f t="shared" si="0"/>
        <v>Tactical</v>
      </c>
    </row>
    <row r="7" spans="1:12" s="70" customFormat="1" ht="14.25" customHeight="1" x14ac:dyDescent="0.25">
      <c r="B7" s="58">
        <v>3</v>
      </c>
      <c r="C7" s="59" t="str">
        <f>'Spend Data'!B5</f>
        <v>Category 3</v>
      </c>
      <c r="D7" s="60">
        <f>HLOOKUP(C7,'Category questionnaire '!$F$7:$BU$41,35,0)</f>
        <v>180</v>
      </c>
      <c r="E7" s="61">
        <f>'Spend Data'!C5/1000000</f>
        <v>7.8029999999999999</v>
      </c>
      <c r="F7" s="62">
        <f t="shared" si="1"/>
        <v>7.8029999999999999</v>
      </c>
      <c r="G7" s="63" t="str">
        <f>IF(D7&lt;=Limits!$D$6,"Low","High")</f>
        <v>High</v>
      </c>
      <c r="H7" s="63" t="str">
        <f>IF(F7&lt;Limits!$C$6,"Low","High")</f>
        <v>Low</v>
      </c>
      <c r="I7" s="63" t="str">
        <f t="shared" si="2"/>
        <v>HighLow</v>
      </c>
      <c r="J7" s="63" t="str">
        <f t="shared" si="0"/>
        <v>Collaborative</v>
      </c>
    </row>
    <row r="8" spans="1:12" s="70" customFormat="1" ht="14.25" customHeight="1" x14ac:dyDescent="0.25">
      <c r="B8" s="64">
        <v>4</v>
      </c>
      <c r="C8" s="65" t="str">
        <f>'Spend Data'!B6</f>
        <v>Category 4</v>
      </c>
      <c r="D8" s="66">
        <f>HLOOKUP(C8,'Category questionnaire '!$F$7:$BU$41,35,0)</f>
        <v>125</v>
      </c>
      <c r="E8" s="67">
        <f>'Spend Data'!C6/1000000</f>
        <v>5.1970000000000001</v>
      </c>
      <c r="F8" s="68">
        <f t="shared" si="1"/>
        <v>5.1970000000000001</v>
      </c>
      <c r="G8" s="69" t="str">
        <f>IF(D8&lt;=Limits!$D$6,"Low","High")</f>
        <v>Low</v>
      </c>
      <c r="H8" s="69" t="str">
        <f>IF(F8&lt;Limits!$C$6,"Low","High")</f>
        <v>Low</v>
      </c>
      <c r="I8" s="69" t="str">
        <f t="shared" si="2"/>
        <v>LowLow</v>
      </c>
      <c r="J8" s="69" t="str">
        <f t="shared" si="0"/>
        <v>Tactical</v>
      </c>
    </row>
    <row r="9" spans="1:12" s="70" customFormat="1" ht="14.25" customHeight="1" x14ac:dyDescent="0.25">
      <c r="B9" s="58">
        <v>5</v>
      </c>
      <c r="C9" s="59" t="str">
        <f>'Spend Data'!B7</f>
        <v>Category 5</v>
      </c>
      <c r="D9" s="60">
        <f>HLOOKUP(C9,'Category questionnaire '!$F$7:$BU$41,35,0)</f>
        <v>100</v>
      </c>
      <c r="E9" s="61">
        <f>'Spend Data'!C7/1000000</f>
        <v>2.1269999999999998</v>
      </c>
      <c r="F9" s="62">
        <f t="shared" si="1"/>
        <v>2.1269999999999998</v>
      </c>
      <c r="G9" s="63" t="str">
        <f>IF(D9&lt;=Limits!$D$6,"Low","High")</f>
        <v>Low</v>
      </c>
      <c r="H9" s="63" t="str">
        <f>IF(F9&lt;Limits!$C$6,"Low","High")</f>
        <v>Low</v>
      </c>
      <c r="I9" s="63" t="str">
        <f t="shared" si="2"/>
        <v>LowLow</v>
      </c>
      <c r="J9" s="63" t="str">
        <f t="shared" si="0"/>
        <v>Tactical</v>
      </c>
    </row>
    <row r="10" spans="1:12" s="70" customFormat="1" ht="14.25" customHeight="1" x14ac:dyDescent="0.25">
      <c r="B10" s="64">
        <v>6</v>
      </c>
      <c r="C10" s="65" t="str">
        <f>'Spend Data'!B8</f>
        <v>Category 6</v>
      </c>
      <c r="D10" s="66">
        <f>HLOOKUP(C10,'Category questionnaire '!$F$7:$BU$41,35,0)</f>
        <v>200</v>
      </c>
      <c r="E10" s="67">
        <f>'Spend Data'!C8/1000000</f>
        <v>4.0629999999999997</v>
      </c>
      <c r="F10" s="68">
        <f t="shared" si="1"/>
        <v>4.0629999999999997</v>
      </c>
      <c r="G10" s="69" t="str">
        <f>IF(D10&lt;=Limits!$D$6,"Low","High")</f>
        <v>High</v>
      </c>
      <c r="H10" s="69" t="str">
        <f>IF(F10&lt;Limits!$C$6,"Low","High")</f>
        <v>Low</v>
      </c>
      <c r="I10" s="69" t="str">
        <f t="shared" si="2"/>
        <v>HighLow</v>
      </c>
      <c r="J10" s="69" t="str">
        <f t="shared" si="0"/>
        <v>Collaborative</v>
      </c>
    </row>
    <row r="11" spans="1:12" s="70" customFormat="1" ht="14.25" customHeight="1" x14ac:dyDescent="0.25">
      <c r="B11" s="58">
        <v>7</v>
      </c>
      <c r="C11" s="59" t="str">
        <f>'Spend Data'!B9</f>
        <v>Category 7</v>
      </c>
      <c r="D11" s="60">
        <f>HLOOKUP(C11,'Category questionnaire '!$F$7:$BU$41,35,0)</f>
        <v>15</v>
      </c>
      <c r="E11" s="61">
        <f>'Spend Data'!C9/1000000</f>
        <v>1.972</v>
      </c>
      <c r="F11" s="62">
        <f t="shared" si="1"/>
        <v>1.972</v>
      </c>
      <c r="G11" s="63" t="str">
        <f>IF(D11&lt;=Limits!$D$6,"Low","High")</f>
        <v>Low</v>
      </c>
      <c r="H11" s="63" t="str">
        <f>IF(F11&lt;Limits!$C$6,"Low","High")</f>
        <v>Low</v>
      </c>
      <c r="I11" s="63" t="str">
        <f t="shared" si="2"/>
        <v>LowLow</v>
      </c>
      <c r="J11" s="63" t="str">
        <f t="shared" si="0"/>
        <v>Tactical</v>
      </c>
    </row>
    <row r="12" spans="1:12" s="70" customFormat="1" ht="14.25" customHeight="1" x14ac:dyDescent="0.25">
      <c r="B12" s="64">
        <v>8</v>
      </c>
      <c r="C12" s="65" t="str">
        <f>'Spend Data'!B10</f>
        <v>Category 8</v>
      </c>
      <c r="D12" s="66">
        <f>HLOOKUP(C12,'Category questionnaire '!$F$7:$BU$41,35,0)</f>
        <v>120</v>
      </c>
      <c r="E12" s="67">
        <f>'Spend Data'!C10/1000000</f>
        <v>26.815000000000001</v>
      </c>
      <c r="F12" s="68">
        <f t="shared" si="1"/>
        <v>26.815000000000001</v>
      </c>
      <c r="G12" s="69" t="str">
        <f>IF(D12&lt;=Limits!$D$6,"Low","High")</f>
        <v>Low</v>
      </c>
      <c r="H12" s="69" t="str">
        <f>IF(F12&lt;Limits!$C$6,"Low","High")</f>
        <v>High</v>
      </c>
      <c r="I12" s="69" t="str">
        <f t="shared" si="2"/>
        <v>LowHigh</v>
      </c>
      <c r="J12" s="69" t="str">
        <f t="shared" si="0"/>
        <v>Managed</v>
      </c>
    </row>
    <row r="13" spans="1:12" s="70" customFormat="1" ht="14.25" customHeight="1" x14ac:dyDescent="0.25">
      <c r="B13" s="58">
        <v>9</v>
      </c>
      <c r="C13" s="59" t="str">
        <f>'Spend Data'!B11</f>
        <v>Category 9</v>
      </c>
      <c r="D13" s="60">
        <f>HLOOKUP(C13,'Category questionnaire '!$F$7:$BU$41,35,0)</f>
        <v>115</v>
      </c>
      <c r="E13" s="61">
        <f>'Spend Data'!C11/1000000</f>
        <v>3.4350000000000001</v>
      </c>
      <c r="F13" s="62">
        <f t="shared" si="1"/>
        <v>3.4350000000000001</v>
      </c>
      <c r="G13" s="63" t="str">
        <f>IF(D13&lt;=Limits!$D$6,"Low","High")</f>
        <v>Low</v>
      </c>
      <c r="H13" s="63" t="str">
        <f>IF(F13&lt;Limits!$C$6,"Low","High")</f>
        <v>Low</v>
      </c>
      <c r="I13" s="63" t="str">
        <f t="shared" si="2"/>
        <v>LowLow</v>
      </c>
      <c r="J13" s="63" t="str">
        <f t="shared" si="0"/>
        <v>Tactical</v>
      </c>
    </row>
    <row r="14" spans="1:12" s="70" customFormat="1" ht="14.25" customHeight="1" x14ac:dyDescent="0.25">
      <c r="B14" s="64">
        <v>10</v>
      </c>
      <c r="C14" s="65" t="str">
        <f>'Spend Data'!B12</f>
        <v>Category 10</v>
      </c>
      <c r="D14" s="66">
        <f>HLOOKUP(C14,'Category questionnaire '!$F$7:$BU$41,35,0)</f>
        <v>95</v>
      </c>
      <c r="E14" s="67">
        <f>'Spend Data'!C12/1000000</f>
        <v>10.074</v>
      </c>
      <c r="F14" s="68">
        <f t="shared" si="1"/>
        <v>10.074</v>
      </c>
      <c r="G14" s="69" t="str">
        <f>IF(D14&lt;=Limits!$D$6,"Low","High")</f>
        <v>Low</v>
      </c>
      <c r="H14" s="69" t="str">
        <f>IF(F14&lt;Limits!$C$6,"Low","High")</f>
        <v>High</v>
      </c>
      <c r="I14" s="69" t="str">
        <f t="shared" si="2"/>
        <v>LowHigh</v>
      </c>
      <c r="J14" s="69" t="str">
        <f t="shared" si="0"/>
        <v>Managed</v>
      </c>
    </row>
    <row r="15" spans="1:12" s="70" customFormat="1" ht="14.25" customHeight="1" x14ac:dyDescent="0.25">
      <c r="B15" s="58">
        <v>11</v>
      </c>
      <c r="C15" s="59">
        <f>'Spend Data'!B13</f>
        <v>0</v>
      </c>
      <c r="D15" s="60" t="e">
        <f>HLOOKUP(C15,'Category questionnaire '!$F$7:$BU$41,35,0)</f>
        <v>#N/A</v>
      </c>
      <c r="E15" s="61">
        <f>'Spend Data'!C13/1000000</f>
        <v>0</v>
      </c>
      <c r="F15" s="62">
        <f t="shared" si="1"/>
        <v>0</v>
      </c>
      <c r="G15" s="63" t="e">
        <f>IF(D15&lt;=Limits!$D$6,"Low","High")</f>
        <v>#N/A</v>
      </c>
      <c r="H15" s="63" t="str">
        <f>IF(F15&lt;Limits!$C$6,"Low","High")</f>
        <v>Low</v>
      </c>
      <c r="I15" s="63" t="e">
        <f t="shared" si="2"/>
        <v>#N/A</v>
      </c>
      <c r="J15" s="63" t="e">
        <f t="shared" si="0"/>
        <v>#N/A</v>
      </c>
    </row>
    <row r="16" spans="1:12" s="70" customFormat="1" ht="14.25" customHeight="1" x14ac:dyDescent="0.25">
      <c r="B16" s="64">
        <v>12</v>
      </c>
      <c r="C16" s="65">
        <f>'Spend Data'!B14</f>
        <v>0</v>
      </c>
      <c r="D16" s="66" t="e">
        <f>HLOOKUP(C16,'Category questionnaire '!$F$7:$BU$41,35,0)</f>
        <v>#N/A</v>
      </c>
      <c r="E16" s="67">
        <f>'Spend Data'!C14/1000000</f>
        <v>0</v>
      </c>
      <c r="F16" s="68">
        <f t="shared" si="1"/>
        <v>0</v>
      </c>
      <c r="G16" s="69" t="e">
        <f>IF(D16&lt;=Limits!$D$6,"Low","High")</f>
        <v>#N/A</v>
      </c>
      <c r="H16" s="69" t="str">
        <f>IF(F16&lt;Limits!$C$6,"Low","High")</f>
        <v>Low</v>
      </c>
      <c r="I16" s="69" t="e">
        <f t="shared" si="2"/>
        <v>#N/A</v>
      </c>
      <c r="J16" s="69" t="e">
        <f t="shared" si="0"/>
        <v>#N/A</v>
      </c>
    </row>
    <row r="17" spans="2:10" s="70" customFormat="1" ht="14.25" customHeight="1" x14ac:dyDescent="0.25">
      <c r="B17" s="58">
        <v>13</v>
      </c>
      <c r="C17" s="59">
        <f>'Spend Data'!B15</f>
        <v>0</v>
      </c>
      <c r="D17" s="60" t="e">
        <f>HLOOKUP(C17,'Category questionnaire '!$F$7:$BU$41,35,0)</f>
        <v>#N/A</v>
      </c>
      <c r="E17" s="61">
        <f>'Spend Data'!C15/1000000</f>
        <v>0</v>
      </c>
      <c r="F17" s="62">
        <f t="shared" si="1"/>
        <v>0</v>
      </c>
      <c r="G17" s="63" t="e">
        <f>IF(D17&lt;=Limits!$D$6,"Low","High")</f>
        <v>#N/A</v>
      </c>
      <c r="H17" s="63" t="str">
        <f>IF(F17&lt;Limits!$C$6,"Low","High")</f>
        <v>Low</v>
      </c>
      <c r="I17" s="63" t="e">
        <f t="shared" si="2"/>
        <v>#N/A</v>
      </c>
      <c r="J17" s="63" t="e">
        <f t="shared" si="0"/>
        <v>#N/A</v>
      </c>
    </row>
    <row r="18" spans="2:10" s="70" customFormat="1" ht="14.25" customHeight="1" x14ac:dyDescent="0.25">
      <c r="B18" s="64">
        <v>14</v>
      </c>
      <c r="C18" s="65">
        <f>'Spend Data'!B16</f>
        <v>0</v>
      </c>
      <c r="D18" s="66" t="e">
        <f>HLOOKUP(C18,'Category questionnaire '!$F$7:$BU$41,35,0)</f>
        <v>#N/A</v>
      </c>
      <c r="E18" s="67">
        <f>'Spend Data'!C16/1000000</f>
        <v>0</v>
      </c>
      <c r="F18" s="68">
        <f t="shared" si="1"/>
        <v>0</v>
      </c>
      <c r="G18" s="69" t="e">
        <f>IF(D18&lt;=Limits!$D$6,"Low","High")</f>
        <v>#N/A</v>
      </c>
      <c r="H18" s="69" t="str">
        <f>IF(F18&lt;Limits!$C$6,"Low","High")</f>
        <v>Low</v>
      </c>
      <c r="I18" s="69" t="e">
        <f t="shared" si="2"/>
        <v>#N/A</v>
      </c>
      <c r="J18" s="69" t="e">
        <f t="shared" si="0"/>
        <v>#N/A</v>
      </c>
    </row>
    <row r="19" spans="2:10" s="70" customFormat="1" ht="14.25" customHeight="1" x14ac:dyDescent="0.25">
      <c r="B19" s="58">
        <v>15</v>
      </c>
      <c r="C19" s="59">
        <f>'Spend Data'!B17</f>
        <v>0</v>
      </c>
      <c r="D19" s="60" t="e">
        <f>HLOOKUP(C19,'Category questionnaire '!$F$7:$BU$41,35,0)</f>
        <v>#N/A</v>
      </c>
      <c r="E19" s="61">
        <f>'Spend Data'!C17/1000000</f>
        <v>0</v>
      </c>
      <c r="F19" s="62">
        <f t="shared" si="1"/>
        <v>0</v>
      </c>
      <c r="G19" s="63" t="e">
        <f>IF(D19&lt;=Limits!$D$6,"Low","High")</f>
        <v>#N/A</v>
      </c>
      <c r="H19" s="63" t="str">
        <f>IF(F19&lt;Limits!$C$6,"Low","High")</f>
        <v>Low</v>
      </c>
      <c r="I19" s="63" t="e">
        <f t="shared" si="2"/>
        <v>#N/A</v>
      </c>
      <c r="J19" s="63" t="e">
        <f t="shared" si="0"/>
        <v>#N/A</v>
      </c>
    </row>
    <row r="20" spans="2:10" s="70" customFormat="1" ht="14.25" customHeight="1" x14ac:dyDescent="0.25">
      <c r="B20" s="64">
        <v>16</v>
      </c>
      <c r="C20" s="65">
        <f>'Spend Data'!B18</f>
        <v>0</v>
      </c>
      <c r="D20" s="66" t="e">
        <f>HLOOKUP(C20,'Category questionnaire '!$F$7:$BU$41,35,0)</f>
        <v>#N/A</v>
      </c>
      <c r="E20" s="67">
        <f>'Spend Data'!C18/1000000</f>
        <v>0</v>
      </c>
      <c r="F20" s="68">
        <f t="shared" si="1"/>
        <v>0</v>
      </c>
      <c r="G20" s="69" t="e">
        <f>IF(D20&lt;=Limits!$D$6,"Low","High")</f>
        <v>#N/A</v>
      </c>
      <c r="H20" s="69" t="str">
        <f>IF(F20&lt;Limits!$C$6,"Low","High")</f>
        <v>Low</v>
      </c>
      <c r="I20" s="69" t="e">
        <f t="shared" ref="I20:I22" si="3">CONCATENATE(G20, H20)</f>
        <v>#N/A</v>
      </c>
      <c r="J20" s="69" t="e">
        <f t="shared" si="0"/>
        <v>#N/A</v>
      </c>
    </row>
    <row r="21" spans="2:10" s="70" customFormat="1" ht="14.25" customHeight="1" x14ac:dyDescent="0.25">
      <c r="B21" s="58">
        <v>17</v>
      </c>
      <c r="C21" s="59">
        <f>'Spend Data'!B19</f>
        <v>0</v>
      </c>
      <c r="D21" s="60" t="e">
        <f>HLOOKUP(C21,'Category questionnaire '!$F$7:$BU$41,35,0)</f>
        <v>#N/A</v>
      </c>
      <c r="E21" s="61">
        <f>'Spend Data'!C19/1000000</f>
        <v>0</v>
      </c>
      <c r="F21" s="62">
        <f t="shared" si="1"/>
        <v>0</v>
      </c>
      <c r="G21" s="63" t="e">
        <f>IF(D21&lt;=Limits!$D$6,"Low","High")</f>
        <v>#N/A</v>
      </c>
      <c r="H21" s="63" t="str">
        <f>IF(F21&lt;Limits!$C$6,"Low","High")</f>
        <v>Low</v>
      </c>
      <c r="I21" s="63" t="e">
        <f t="shared" si="3"/>
        <v>#N/A</v>
      </c>
      <c r="J21" s="63" t="e">
        <f t="shared" si="0"/>
        <v>#N/A</v>
      </c>
    </row>
    <row r="22" spans="2:10" s="70" customFormat="1" ht="14.25" customHeight="1" x14ac:dyDescent="0.25">
      <c r="B22" s="64">
        <v>18</v>
      </c>
      <c r="C22" s="65">
        <f>'Spend Data'!B20</f>
        <v>0</v>
      </c>
      <c r="D22" s="66" t="e">
        <f>HLOOKUP(C22,'Category questionnaire '!$F$7:$BU$41,35,0)</f>
        <v>#N/A</v>
      </c>
      <c r="E22" s="67">
        <f>'Spend Data'!C20/1000000</f>
        <v>0</v>
      </c>
      <c r="F22" s="68">
        <f t="shared" si="1"/>
        <v>0</v>
      </c>
      <c r="G22" s="69" t="e">
        <f>IF(D22&lt;=Limits!$D$6,"Low","High")</f>
        <v>#N/A</v>
      </c>
      <c r="H22" s="69" t="str">
        <f>IF(F22&lt;Limits!$C$6,"Low","High")</f>
        <v>Low</v>
      </c>
      <c r="I22" s="69" t="e">
        <f t="shared" si="3"/>
        <v>#N/A</v>
      </c>
      <c r="J22" s="69" t="e">
        <f t="shared" si="0"/>
        <v>#N/A</v>
      </c>
    </row>
    <row r="23" spans="2:10" x14ac:dyDescent="0.25">
      <c r="B23" s="20"/>
      <c r="C23" s="21"/>
      <c r="E23" s="22"/>
    </row>
    <row r="24" spans="2:10" ht="13" x14ac:dyDescent="0.3">
      <c r="C24" s="21"/>
      <c r="I24" s="23" t="s">
        <v>22</v>
      </c>
      <c r="J24" s="23"/>
    </row>
    <row r="25" spans="2:10" ht="13" x14ac:dyDescent="0.3">
      <c r="C25" s="23"/>
      <c r="D25" s="24"/>
      <c r="I25" s="15" t="s">
        <v>23</v>
      </c>
      <c r="J25" s="15" t="s">
        <v>31</v>
      </c>
    </row>
    <row r="26" spans="2:10" ht="13" x14ac:dyDescent="0.25">
      <c r="D26" s="24"/>
      <c r="I26" s="15" t="s">
        <v>24</v>
      </c>
      <c r="J26" s="15" t="s">
        <v>30</v>
      </c>
    </row>
    <row r="27" spans="2:10" ht="13" x14ac:dyDescent="0.25">
      <c r="D27" s="24"/>
      <c r="I27" s="15" t="s">
        <v>25</v>
      </c>
      <c r="J27" s="15" t="s">
        <v>32</v>
      </c>
    </row>
    <row r="28" spans="2:10" ht="13" x14ac:dyDescent="0.25">
      <c r="D28" s="24"/>
      <c r="I28" s="15" t="s">
        <v>26</v>
      </c>
      <c r="J28" s="15" t="s">
        <v>29</v>
      </c>
    </row>
    <row r="29" spans="2:10" ht="13" x14ac:dyDescent="0.25">
      <c r="D29" s="24"/>
    </row>
    <row r="30" spans="2:10" ht="13" x14ac:dyDescent="0.25">
      <c r="D30" s="24"/>
    </row>
    <row r="31" spans="2:10" ht="13" x14ac:dyDescent="0.25">
      <c r="D31" s="24"/>
    </row>
    <row r="32" spans="2:10" ht="13" x14ac:dyDescent="0.25">
      <c r="D32" s="24"/>
    </row>
    <row r="33" spans="2:4" ht="13" x14ac:dyDescent="0.25">
      <c r="D33" s="24"/>
    </row>
    <row r="34" spans="2:4" ht="13" x14ac:dyDescent="0.25">
      <c r="D34" s="24"/>
    </row>
    <row r="35" spans="2:4" x14ac:dyDescent="0.25">
      <c r="B35" s="15"/>
    </row>
    <row r="36" spans="2:4" x14ac:dyDescent="0.25">
      <c r="C36" s="21"/>
    </row>
    <row r="37" spans="2:4" x14ac:dyDescent="0.25">
      <c r="C37" s="21"/>
    </row>
    <row r="38" spans="2:4" x14ac:dyDescent="0.25">
      <c r="C38" s="21"/>
    </row>
  </sheetData>
  <sheetProtection formatCells="0" formatColumns="0" formatRows="0" selectLockedCells="1" sort="0" pivotTables="0"/>
  <autoFilter ref="A4:L22"/>
  <mergeCells count="1">
    <mergeCell ref="L4:L5"/>
  </mergeCells>
  <pageMargins left="0.70866141732283472" right="0.70866141732283472" top="0.74803149606299213" bottom="0.74803149606299213" header="0.31496062992125984" footer="0.31496062992125984"/>
  <pageSetup paperSize="9" scale="50" fitToHeight="4"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3:D9"/>
  <sheetViews>
    <sheetView workbookViewId="0">
      <selection activeCell="C6" sqref="C6"/>
    </sheetView>
  </sheetViews>
  <sheetFormatPr defaultRowHeight="13.5" x14ac:dyDescent="0.25"/>
  <cols>
    <col min="1" max="1" width="9.0703125" customWidth="1"/>
  </cols>
  <sheetData>
    <row r="3" spans="2:4" x14ac:dyDescent="0.25">
      <c r="B3" t="s">
        <v>39</v>
      </c>
    </row>
    <row r="4" spans="2:4" x14ac:dyDescent="0.25">
      <c r="B4" s="31"/>
      <c r="C4" s="31" t="s">
        <v>38</v>
      </c>
      <c r="D4" s="31" t="s">
        <v>37</v>
      </c>
    </row>
    <row r="5" spans="2:4" x14ac:dyDescent="0.25">
      <c r="B5" s="31" t="s">
        <v>36</v>
      </c>
      <c r="C5" s="40">
        <v>15</v>
      </c>
      <c r="D5" s="31">
        <v>150</v>
      </c>
    </row>
    <row r="6" spans="2:4" x14ac:dyDescent="0.25">
      <c r="B6" s="31" t="s">
        <v>35</v>
      </c>
      <c r="C6" s="40">
        <v>8</v>
      </c>
      <c r="D6" s="31">
        <v>130</v>
      </c>
    </row>
    <row r="7" spans="2:4" x14ac:dyDescent="0.25">
      <c r="B7">
        <v>16</v>
      </c>
      <c r="C7">
        <v>30</v>
      </c>
    </row>
    <row r="8" spans="2:4" x14ac:dyDescent="0.25">
      <c r="B8">
        <v>17</v>
      </c>
      <c r="C8">
        <v>50</v>
      </c>
    </row>
    <row r="9" spans="2:4" x14ac:dyDescent="0.25">
      <c r="B9">
        <v>18</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 and instructions</vt:lpstr>
      <vt:lpstr>Category questionnaire </vt:lpstr>
      <vt:lpstr>Spend Data</vt:lpstr>
      <vt:lpstr>Final output - Matrix</vt:lpstr>
      <vt:lpstr>HELP - Details</vt:lpstr>
      <vt:lpstr>Category scores</vt:lpstr>
      <vt:lpstr>Limits</vt:lpstr>
      <vt:lpstr>'Introduction and instructions'!_Toc420499292</vt:lpstr>
      <vt:lpstr>'Introduction and instructions'!_Toc420499293</vt:lpstr>
      <vt:lpstr>'Introduction and instructions'!_Toc420499297</vt:lpstr>
      <vt:lpstr>'Category questionnaire '!Print_Area</vt:lpstr>
      <vt:lpstr>'Final output -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segmentation template - SRM toolkit leaders</dc:title>
  <dc:creator/>
  <cp:keywords>MAKO ID: 117818844</cp:keywords>
  <cp:lastModifiedBy/>
  <dcterms:created xsi:type="dcterms:W3CDTF">2021-10-29T04:11:13Z</dcterms:created>
  <dcterms:modified xsi:type="dcterms:W3CDTF">2021-10-31T23:32:32Z</dcterms:modified>
</cp:coreProperties>
</file>